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cgroupnet-my.sharepoint.com/personal/tanja_nagel_heidelbergmaterials_com/Documents/Microsoft Teams-Chatdateien/"/>
    </mc:Choice>
  </mc:AlternateContent>
  <xr:revisionPtr revIDLastSave="1257" documentId="13_ncr:1_{AA0F6627-06D2-B340-9D38-88F40BEA96EF}" xr6:coauthVersionLast="47" xr6:coauthVersionMax="47" xr10:uidLastSave="{77CAAAB7-B953-4B05-B6ED-20C94CD77789}"/>
  <bookViews>
    <workbookView xWindow="-108" yWindow="-108" windowWidth="23256" windowHeight="12456" firstSheet="2" activeTab="4" xr2:uid="{457EE3D0-D6DE-4D57-8DA8-F31CAA4D21C5}"/>
  </bookViews>
  <sheets>
    <sheet name="Contents" sheetId="38" r:id="rId1"/>
    <sheet name="Five-year overview" sheetId="4" r:id="rId2"/>
    <sheet name="Revenue results business lines" sheetId="6" r:id="rId3"/>
    <sheet name="Capacities, reserves, resources" sheetId="7" r:id="rId4"/>
    <sheet name="SASB index" sheetId="23" r:id="rId5"/>
    <sheet name="E1 - Climate change" sheetId="24" r:id="rId6"/>
    <sheet name="E2 - Pollution" sheetId="25" r:id="rId7"/>
    <sheet name="E3 - Water" sheetId="26" r:id="rId8"/>
    <sheet name="E4 - Biodiversity" sheetId="27" r:id="rId9"/>
    <sheet name="E5 - Circular economy" sheetId="28" r:id="rId10"/>
    <sheet name="S1 - Own workforce" sheetId="29" r:id="rId11"/>
    <sheet name="S3 - Affected communities" sheetId="30" r:id="rId12"/>
    <sheet name="G1 - Governance" sheetId="31" r:id="rId13"/>
    <sheet name="Additional ESG KPIs" sheetId="32" r:id="rId14"/>
    <sheet name="Additional People KPIs" sheetId="35" r:id="rId15"/>
    <sheet name="ESG PAI Indicators" sheetId="33" r:id="rId16"/>
    <sheet name="Supervisory Board" sheetId="34" r:id="rId17"/>
    <sheet name="Remuneration Supervisory Board" sheetId="10" r:id="rId18"/>
    <sheet name="Remuneration Managing Board" sheetId="9" r:id="rId19"/>
    <sheet name="Remuneration development" sheetId="11" r:id="rId20"/>
  </sheets>
  <definedNames>
    <definedName name="_xlnm.Print_Area" localSheetId="3">'Capacities, reserves, resources'!$A$1:$Q$51</definedName>
    <definedName name="_xlnm.Print_Area" localSheetId="0">Contents!$A$1:$M$33</definedName>
    <definedName name="_xlnm.Print_Area" localSheetId="5">'E1 - Climate change'!$A$1:$M$9</definedName>
    <definedName name="_xlnm.Print_Area" localSheetId="6">'E2 - Pollution'!$A$1:$M$3</definedName>
    <definedName name="_xlnm.Print_Area" localSheetId="7">'E3 - Water'!$A$1:$K$11</definedName>
    <definedName name="_xlnm.Print_Area" localSheetId="8">'E4 - Biodiversity'!$A$1:$K$11</definedName>
    <definedName name="_xlnm.Print_Area" localSheetId="9">'E5 - Circular economy'!$A$1:$M$3</definedName>
    <definedName name="_xlnm.Print_Area" localSheetId="1">'Five-year overview'!$A$1:$M$34</definedName>
    <definedName name="_xlnm.Print_Area" localSheetId="12">'G1 - Governance'!$A$1:$K$12</definedName>
    <definedName name="_xlnm.Print_Area" localSheetId="19">'Remuneration development'!$A$1:$U$51</definedName>
    <definedName name="_xlnm.Print_Area" localSheetId="18">'Remuneration Managing Board'!$A$1:$AS$27</definedName>
    <definedName name="_xlnm.Print_Area" localSheetId="17">'Remuneration Supervisory Board'!$A$1:$Y$22</definedName>
    <definedName name="_xlnm.Print_Area" localSheetId="2">'Revenue results business lines'!$A$1:$AA$32</definedName>
    <definedName name="_xlnm.Print_Area" localSheetId="10">'S1 - Own workforce'!$A$1:$Q$21</definedName>
    <definedName name="_xlnm.Print_Area" localSheetId="11">'S3 - Affected communities'!$A$1:$K$10</definedName>
    <definedName name="_xlnm.Print_Area" localSheetId="4">'SASB index'!$A$1:$H$62</definedName>
    <definedName name="_xlnm.Print_Area" localSheetId="16">'Supervisory Board'!$A$1:$Q$52</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34" l="1"/>
  <c r="F33" i="34"/>
  <c r="H33" i="34"/>
  <c r="J33" i="34"/>
  <c r="L33" i="34"/>
  <c r="N33" i="34"/>
  <c r="P33" i="34"/>
  <c r="D36" i="34"/>
  <c r="P36" i="34" s="1"/>
  <c r="F36" i="34"/>
  <c r="H36" i="34"/>
  <c r="J36" i="34"/>
  <c r="L36" i="34"/>
  <c r="N36" i="34"/>
  <c r="P37" i="34"/>
  <c r="P38" i="34"/>
  <c r="D9" i="34"/>
  <c r="F9" i="34"/>
  <c r="H9" i="34"/>
  <c r="J9" i="34"/>
  <c r="L9" i="34"/>
  <c r="N9" i="34"/>
  <c r="P9" i="34" s="1"/>
  <c r="D12" i="34"/>
  <c r="F12" i="34"/>
  <c r="H12" i="34"/>
  <c r="J12" i="34"/>
  <c r="L12" i="34"/>
  <c r="N12" i="34"/>
  <c r="P12" i="34"/>
  <c r="P13" i="34"/>
  <c r="P14" i="34"/>
</calcChain>
</file>

<file path=xl/sharedStrings.xml><?xml version="1.0" encoding="utf-8"?>
<sst xmlns="http://schemas.openxmlformats.org/spreadsheetml/2006/main" count="4116" uniqueCount="1807">
  <si>
    <t>Factsheet FY 2025</t>
  </si>
  <si>
    <t>Heidelberg Materials at a glance</t>
  </si>
  <si>
    <t>Figures in €m</t>
  </si>
  <si>
    <t>Income statement</t>
  </si>
  <si>
    <t>Revenue</t>
  </si>
  <si>
    <t>18,720</t>
  </si>
  <si>
    <t>21,095</t>
  </si>
  <si>
    <t>21,178</t>
  </si>
  <si>
    <t>21,156</t>
  </si>
  <si>
    <t>21,460</t>
  </si>
  <si>
    <r>
      <t>– thereof share of revenue from sustainable products</t>
    </r>
    <r>
      <rPr>
        <vertAlign val="superscript"/>
        <sz val="7"/>
        <rFont val="Calibri"/>
        <family val="2"/>
      </rPr>
      <t>1)</t>
    </r>
  </si>
  <si>
    <t>31%</t>
  </si>
  <si>
    <t>34%</t>
  </si>
  <si>
    <t>33%</t>
  </si>
  <si>
    <t>35%</t>
  </si>
  <si>
    <t>37%</t>
  </si>
  <si>
    <r>
      <t>– thereof share of revenue from sustainable products of cement business line</t>
    </r>
    <r>
      <rPr>
        <vertAlign val="superscript"/>
        <sz val="7"/>
        <rFont val="Calibri"/>
        <family val="2"/>
      </rPr>
      <t>1)</t>
    </r>
  </si>
  <si>
    <t>39%</t>
  </si>
  <si>
    <t>45%</t>
  </si>
  <si>
    <t>47%</t>
  </si>
  <si>
    <t>Result from current operations before depreciation and amortisation (RCOBD)</t>
  </si>
  <si>
    <t>3,875</t>
  </si>
  <si>
    <t>3,739</t>
  </si>
  <si>
    <t>4,258</t>
  </si>
  <si>
    <t>4,499</t>
  </si>
  <si>
    <t>4,679</t>
  </si>
  <si>
    <t>RCOBD margin in %</t>
  </si>
  <si>
    <t>20.7</t>
  </si>
  <si>
    <t>17.7</t>
  </si>
  <si>
    <t>20.1</t>
  </si>
  <si>
    <t>21.3</t>
  </si>
  <si>
    <t>21.8</t>
  </si>
  <si>
    <t>Result from current operations (RCO)</t>
  </si>
  <si>
    <t xml:space="preserve">2,614 </t>
  </si>
  <si>
    <t xml:space="preserve">2,476 </t>
  </si>
  <si>
    <t>3,022</t>
  </si>
  <si>
    <t>3,204</t>
  </si>
  <si>
    <t>3,381</t>
  </si>
  <si>
    <t>Additional ordinary result</t>
  </si>
  <si>
    <t>481</t>
  </si>
  <si>
    <t>1</t>
  </si>
  <si>
    <t>-264</t>
  </si>
  <si>
    <t>Financial result </t>
  </si>
  <si>
    <t>Profit for the financial year</t>
  </si>
  <si>
    <t>1,902</t>
  </si>
  <si>
    <t xml:space="preserve">1,723 </t>
  </si>
  <si>
    <t>2,087</t>
  </si>
  <si>
    <t>1,918</t>
  </si>
  <si>
    <t>2,130</t>
  </si>
  <si>
    <t>Profit attributable to Heidelberg Materials AG shareholders</t>
  </si>
  <si>
    <t>1,759</t>
  </si>
  <si>
    <t xml:space="preserve">1,597 </t>
  </si>
  <si>
    <t>1,929</t>
  </si>
  <si>
    <t>1,782</t>
  </si>
  <si>
    <t>1,941</t>
  </si>
  <si>
    <r>
      <t>Earnings per share in €</t>
    </r>
    <r>
      <rPr>
        <vertAlign val="superscript"/>
        <sz val="7"/>
        <rFont val="Calibri"/>
        <family val="2"/>
      </rPr>
      <t>2)</t>
    </r>
  </si>
  <si>
    <t>8.91</t>
  </si>
  <si>
    <t>8.45</t>
  </si>
  <si>
    <t>10.43</t>
  </si>
  <si>
    <t>9.87</t>
  </si>
  <si>
    <t xml:space="preserve">10.92  </t>
  </si>
  <si>
    <t>Dividend per share in €</t>
  </si>
  <si>
    <t>2.40</t>
  </si>
  <si>
    <t>2.60</t>
  </si>
  <si>
    <t>3.00</t>
  </si>
  <si>
    <t>3.30</t>
  </si>
  <si>
    <t>3.60*</t>
  </si>
  <si>
    <t>Investments</t>
  </si>
  <si>
    <t>Investments in intangible assets and PP&amp;E less state subsidies</t>
  </si>
  <si>
    <t>1,419</t>
  </si>
  <si>
    <t xml:space="preserve">1,260 </t>
  </si>
  <si>
    <t xml:space="preserve">1,235 </t>
  </si>
  <si>
    <t>1,300</t>
  </si>
  <si>
    <t>1,341</t>
  </si>
  <si>
    <t>Investments in financial assets </t>
  </si>
  <si>
    <t>180</t>
  </si>
  <si>
    <t xml:space="preserve">551 </t>
  </si>
  <si>
    <t xml:space="preserve">614 </t>
  </si>
  <si>
    <t>843</t>
  </si>
  <si>
    <t>1,144</t>
  </si>
  <si>
    <t>Total investments</t>
  </si>
  <si>
    <t>1,599</t>
  </si>
  <si>
    <t xml:space="preserve">1,811 </t>
  </si>
  <si>
    <t xml:space="preserve">1,850 </t>
  </si>
  <si>
    <t>2,143</t>
  </si>
  <si>
    <t>2,485</t>
  </si>
  <si>
    <t>Cash flow</t>
  </si>
  <si>
    <t>Cash flow from operating activities</t>
  </si>
  <si>
    <t>2,396</t>
  </si>
  <si>
    <t xml:space="preserve">2,420 </t>
  </si>
  <si>
    <t xml:space="preserve">3,205 </t>
  </si>
  <si>
    <t xml:space="preserve">3,232 </t>
  </si>
  <si>
    <t>3,255</t>
  </si>
  <si>
    <t>Free cash flow</t>
  </si>
  <si>
    <t>1,187</t>
  </si>
  <si>
    <t xml:space="preserve">1,341 </t>
  </si>
  <si>
    <t xml:space="preserve">2,163 </t>
  </si>
  <si>
    <t xml:space="preserve">2,169 </t>
  </si>
  <si>
    <t>2,109</t>
  </si>
  <si>
    <t>Balance sheet</t>
  </si>
  <si>
    <t>Equity (incl. non-controlling interests)</t>
  </si>
  <si>
    <t>16,659</t>
  </si>
  <si>
    <t xml:space="preserve">17,624 </t>
  </si>
  <si>
    <t xml:space="preserve">18,375 </t>
  </si>
  <si>
    <t xml:space="preserve">19,975 </t>
  </si>
  <si>
    <t>19,301</t>
  </si>
  <si>
    <t>Balance sheet total</t>
  </si>
  <si>
    <t>33,711</t>
  </si>
  <si>
    <t xml:space="preserve">33,256 </t>
  </si>
  <si>
    <t xml:space="preserve">35,471 </t>
  </si>
  <si>
    <t xml:space="preserve">37,302 </t>
  </si>
  <si>
    <t>36,139</t>
  </si>
  <si>
    <t>Net debt</t>
  </si>
  <si>
    <t>4,999</t>
  </si>
  <si>
    <t xml:space="preserve">5,532 </t>
  </si>
  <si>
    <t xml:space="preserve">5,294 </t>
  </si>
  <si>
    <t xml:space="preserve">5,293 </t>
  </si>
  <si>
    <t>5,715</t>
  </si>
  <si>
    <t>Return on invested capital (ROIC) in %</t>
  </si>
  <si>
    <t>9.3</t>
  </si>
  <si>
    <t xml:space="preserve">9.1 </t>
  </si>
  <si>
    <t xml:space="preserve">10.3 </t>
  </si>
  <si>
    <t xml:space="preserve">9.9 </t>
  </si>
  <si>
    <t>10.4</t>
  </si>
  <si>
    <t>Leverage ratio</t>
  </si>
  <si>
    <t>1.29x</t>
  </si>
  <si>
    <t xml:space="preserve">1.48x </t>
  </si>
  <si>
    <t xml:space="preserve">1.24x </t>
  </si>
  <si>
    <t xml:space="preserve">1.18x </t>
  </si>
  <si>
    <t>1.22x</t>
  </si>
  <si>
    <t>1)  In 2024, there was a retroactive change in methodology. 
2)  Attributable to Heidelberg Materials AG shareholders.
3)  Previous year figures are presented as published in the reporting year.
4)  From 2024, the number of employees is based on headcount.
5)  From 2023, the methodology has been adjusted. Figure for 2023 based on FTE.
6)  Number of accidents suffered by Group employees per 1,000,000 working hours.
*  The Managing Board and Supervisory Board will propose to the Annual General Meeting on 13 May 2026 the distribution of a cash dividend of €3.60.</t>
  </si>
  <si>
    <t>Revenue and results by business lines</t>
  </si>
  <si>
    <t>Cement</t>
  </si>
  <si>
    <t>Aggregates</t>
  </si>
  <si>
    <t>Ready-mixed
concrete-asphalt</t>
  </si>
  <si>
    <t>Service-joint
ventures-other</t>
  </si>
  <si>
    <r>
      <t>Reconciliation</t>
    </r>
    <r>
      <rPr>
        <vertAlign val="superscript"/>
        <sz val="7"/>
        <color rgb="FF000000"/>
        <rFont val="Calibri"/>
        <family val="2"/>
      </rPr>
      <t>2)</t>
    </r>
  </si>
  <si>
    <t>Total Group</t>
  </si>
  <si>
    <t>€m</t>
  </si>
  <si>
    <t>External revenue</t>
  </si>
  <si>
    <t>9,507</t>
  </si>
  <si>
    <t>9,802</t>
  </si>
  <si>
    <t>4,147</t>
  </si>
  <si>
    <t>4,134</t>
  </si>
  <si>
    <t>5,674</t>
  </si>
  <si>
    <t>5,552</t>
  </si>
  <si>
    <t>1,829</t>
  </si>
  <si>
    <t>1,972</t>
  </si>
  <si>
    <t>0</t>
  </si>
  <si>
    <t>Inter-business lines revenue</t>
  </si>
  <si>
    <t>1,460</t>
  </si>
  <si>
    <t>1,392</t>
  </si>
  <si>
    <t>1,060</t>
  </si>
  <si>
    <t>1,116</t>
  </si>
  <si>
    <t>97</t>
  </si>
  <si>
    <t>100</t>
  </si>
  <si>
    <t>683</t>
  </si>
  <si>
    <t>728</t>
  </si>
  <si>
    <t>-3,300</t>
  </si>
  <si>
    <t>-3,336</t>
  </si>
  <si>
    <t>10,967</t>
  </si>
  <si>
    <t>11,194</t>
  </si>
  <si>
    <t>5,206</t>
  </si>
  <si>
    <t>5,250</t>
  </si>
  <si>
    <t>5,770</t>
  </si>
  <si>
    <t>5,652</t>
  </si>
  <si>
    <t>2,512</t>
  </si>
  <si>
    <t>2,700</t>
  </si>
  <si>
    <t>of which Europe</t>
  </si>
  <si>
    <t>4,901</t>
  </si>
  <si>
    <t>4,874</t>
  </si>
  <si>
    <t>2,337</t>
  </si>
  <si>
    <t>2,384</t>
  </si>
  <si>
    <t>2,930</t>
  </si>
  <si>
    <t>2,876</t>
  </si>
  <si>
    <t>817</t>
  </si>
  <si>
    <t>935</t>
  </si>
  <si>
    <t>-1,519</t>
  </si>
  <si>
    <t>9,467</t>
  </si>
  <si>
    <t>9,550</t>
  </si>
  <si>
    <t>of which North America</t>
  </si>
  <si>
    <t>2,243</t>
  </si>
  <si>
    <t>2,351</t>
  </si>
  <si>
    <t>2,123</t>
  </si>
  <si>
    <t>2,106</t>
  </si>
  <si>
    <t>1,108</t>
  </si>
  <si>
    <t>1,012</t>
  </si>
  <si>
    <t>334</t>
  </si>
  <si>
    <t>340</t>
  </si>
  <si>
    <t>5,311</t>
  </si>
  <si>
    <t>5,327</t>
  </si>
  <si>
    <t>of which Asia-Pacific</t>
  </si>
  <si>
    <t>1,833</t>
  </si>
  <si>
    <t>1,713</t>
  </si>
  <si>
    <t>664</t>
  </si>
  <si>
    <t>650</t>
  </si>
  <si>
    <t>1,377</t>
  </si>
  <si>
    <t>1,342</t>
  </si>
  <si>
    <t>19</t>
  </si>
  <si>
    <t>23</t>
  </si>
  <si>
    <t>3,555</t>
  </si>
  <si>
    <t>3,392</t>
  </si>
  <si>
    <t>of which Africa-Mediterranean-Western Asia</t>
  </si>
  <si>
    <t>1,990</t>
  </si>
  <si>
    <t>2,256</t>
  </si>
  <si>
    <t>83</t>
  </si>
  <si>
    <t>110</t>
  </si>
  <si>
    <t>355</t>
  </si>
  <si>
    <t>421</t>
  </si>
  <si>
    <t>38</t>
  </si>
  <si>
    <t>43</t>
  </si>
  <si>
    <t>2,295</t>
  </si>
  <si>
    <t>2,622</t>
  </si>
  <si>
    <t>of which Group Services</t>
  </si>
  <si>
    <t>1,296</t>
  </si>
  <si>
    <t>1,350</t>
  </si>
  <si>
    <r>
      <t>of which corporate, reconciliation, and other</t>
    </r>
    <r>
      <rPr>
        <vertAlign val="superscript"/>
        <sz val="7"/>
        <rFont val="Calibri"/>
        <family val="2"/>
      </rPr>
      <t>1)</t>
    </r>
  </si>
  <si>
    <t>-0</t>
  </si>
  <si>
    <t>8</t>
  </si>
  <si>
    <t>9</t>
  </si>
  <si>
    <t>2,902</t>
  </si>
  <si>
    <t>3,074</t>
  </si>
  <si>
    <t>1,286</t>
  </si>
  <si>
    <t>1,364</t>
  </si>
  <si>
    <t>79</t>
  </si>
  <si>
    <t>106</t>
  </si>
  <si>
    <t>272</t>
  </si>
  <si>
    <t>208</t>
  </si>
  <si>
    <t>1,399</t>
  </si>
  <si>
    <t>1,425</t>
  </si>
  <si>
    <t>450</t>
  </si>
  <si>
    <t>490</t>
  </si>
  <si>
    <t>21</t>
  </si>
  <si>
    <t>48</t>
  </si>
  <si>
    <t>17</t>
  </si>
  <si>
    <t>1,885</t>
  </si>
  <si>
    <t>1,953</t>
  </si>
  <si>
    <t>674</t>
  </si>
  <si>
    <t>685</t>
  </si>
  <si>
    <t>701</t>
  </si>
  <si>
    <t>32</t>
  </si>
  <si>
    <t>16</t>
  </si>
  <si>
    <t>1,407</t>
  </si>
  <si>
    <t>1,405</t>
  </si>
  <si>
    <t>310</t>
  </si>
  <si>
    <t>305</t>
  </si>
  <si>
    <t>140</t>
  </si>
  <si>
    <t>147</t>
  </si>
  <si>
    <t>47</t>
  </si>
  <si>
    <t>51</t>
  </si>
  <si>
    <t>152</t>
  </si>
  <si>
    <t>120</t>
  </si>
  <si>
    <t>648</t>
  </si>
  <si>
    <t>623</t>
  </si>
  <si>
    <t>520</t>
  </si>
  <si>
    <t>670</t>
  </si>
  <si>
    <t>11</t>
  </si>
  <si>
    <t>27</t>
  </si>
  <si>
    <t>13</t>
  </si>
  <si>
    <t>12</t>
  </si>
  <si>
    <t>18</t>
  </si>
  <si>
    <t>576</t>
  </si>
  <si>
    <t>727</t>
  </si>
  <si>
    <t>40</t>
  </si>
  <si>
    <t>3</t>
  </si>
  <si>
    <t>Result from current operations</t>
  </si>
  <si>
    <t>2,230</t>
  </si>
  <si>
    <t>2,418</t>
  </si>
  <si>
    <t>916</t>
  </si>
  <si>
    <t>982</t>
  </si>
  <si>
    <t>217</t>
  </si>
  <si>
    <t>154</t>
  </si>
  <si>
    <t>1,165</t>
  </si>
  <si>
    <t>1,192</t>
  </si>
  <si>
    <t>264</t>
  </si>
  <si>
    <t>294</t>
  </si>
  <si>
    <t>14</t>
  </si>
  <si>
    <t>1,344</t>
  </si>
  <si>
    <t>1,395</t>
  </si>
  <si>
    <t>498</t>
  </si>
  <si>
    <t>492</t>
  </si>
  <si>
    <t>559</t>
  </si>
  <si>
    <t>573</t>
  </si>
  <si>
    <t>1,049</t>
  </si>
  <si>
    <t>1,045</t>
  </si>
  <si>
    <t>162</t>
  </si>
  <si>
    <t>168</t>
  </si>
  <si>
    <t>87</t>
  </si>
  <si>
    <t>94</t>
  </si>
  <si>
    <t>5</t>
  </si>
  <si>
    <t>7</t>
  </si>
  <si>
    <t>151</t>
  </si>
  <si>
    <t>405</t>
  </si>
  <si>
    <t>388</t>
  </si>
  <si>
    <t>of which Africa-and Mediterranean-Western Asia</t>
  </si>
  <si>
    <t>406</t>
  </si>
  <si>
    <t>566</t>
  </si>
  <si>
    <t>22</t>
  </si>
  <si>
    <t>6</t>
  </si>
  <si>
    <t>31</t>
  </si>
  <si>
    <t>610</t>
  </si>
  <si>
    <t>37</t>
  </si>
  <si>
    <r>
      <t>of which corporate, reconciliation, and other</t>
    </r>
    <r>
      <rPr>
        <vertAlign val="superscript"/>
        <sz val="7"/>
        <color rgb="FF000000"/>
        <rFont val="Calibri"/>
        <family val="2"/>
      </rPr>
      <t>1)</t>
    </r>
  </si>
  <si>
    <t>1)  Reconciliation includes: 
a. intra-Group revenues = eliminations of intra-Group relationships between the areas
b. corporate functions (column "Reconciliation") &amp; other (column "Service-joint ventures-other")
2)  Reconciliation includes: a. intra-Group revenues = eliminations of intra-Group relationships between the segments b. corporate functions</t>
  </si>
  <si>
    <r>
      <t>Cement capacities</t>
    </r>
    <r>
      <rPr>
        <b/>
        <vertAlign val="superscript"/>
        <sz val="8.5"/>
        <rFont val="Calibri"/>
        <family val="2"/>
      </rPr>
      <t>1)</t>
    </r>
  </si>
  <si>
    <r>
      <t>Aggregates reserves and resources</t>
    </r>
    <r>
      <rPr>
        <b/>
        <vertAlign val="superscript"/>
        <sz val="8.5"/>
        <rFont val="Calibri"/>
        <family val="2"/>
      </rPr>
      <t>3)</t>
    </r>
  </si>
  <si>
    <t>Total</t>
  </si>
  <si>
    <t>Billion tonnes</t>
  </si>
  <si>
    <t>Reserves</t>
  </si>
  <si>
    <t>Resources</t>
  </si>
  <si>
    <t>Europe</t>
  </si>
  <si>
    <t>Africa-Mediterranean-Western Asia</t>
  </si>
  <si>
    <t>Belgium</t>
  </si>
  <si>
    <t>3.9</t>
  </si>
  <si>
    <t>Egypt</t>
  </si>
  <si>
    <t>9.0</t>
  </si>
  <si>
    <t>1.6</t>
  </si>
  <si>
    <t>2.6</t>
  </si>
  <si>
    <t>4.2</t>
  </si>
  <si>
    <t>Bulgaria</t>
  </si>
  <si>
    <t>2.1</t>
  </si>
  <si>
    <t>Benin</t>
  </si>
  <si>
    <t>0.6</t>
  </si>
  <si>
    <t>North America</t>
  </si>
  <si>
    <t>4.6</t>
  </si>
  <si>
    <t>7.7</t>
  </si>
  <si>
    <t>12.3</t>
  </si>
  <si>
    <t>Germany</t>
  </si>
  <si>
    <t>10.0</t>
  </si>
  <si>
    <t>Burkina Faso</t>
  </si>
  <si>
    <t>1.4</t>
  </si>
  <si>
    <t>Asia-Pacific</t>
  </si>
  <si>
    <t>1.1</t>
  </si>
  <si>
    <t>2.0</t>
  </si>
  <si>
    <t>3.2</t>
  </si>
  <si>
    <t>Estonia</t>
  </si>
  <si>
    <t>1.0</t>
  </si>
  <si>
    <t>Ghana</t>
  </si>
  <si>
    <t>4.3</t>
  </si>
  <si>
    <t>0.03</t>
  </si>
  <si>
    <t>0.08</t>
  </si>
  <si>
    <t>0.1</t>
  </si>
  <si>
    <t>France</t>
  </si>
  <si>
    <t>6.0</t>
  </si>
  <si>
    <t>Liberia</t>
  </si>
  <si>
    <t>Heidelberg Materials total</t>
  </si>
  <si>
    <t>7.4</t>
  </si>
  <si>
    <t>12.5</t>
  </si>
  <si>
    <t>19.8</t>
  </si>
  <si>
    <t>Greece</t>
  </si>
  <si>
    <t>0.9</t>
  </si>
  <si>
    <t>Morocco</t>
  </si>
  <si>
    <t>6.7</t>
  </si>
  <si>
    <t>3)  Defined in the PERC Reporting Standard for mineral reserves and resources, see page 74 in the Risk and opportunity report.</t>
  </si>
  <si>
    <t>United Kingdom</t>
  </si>
  <si>
    <t>6.2</t>
  </si>
  <si>
    <t>Mozambique</t>
  </si>
  <si>
    <t>0.4</t>
  </si>
  <si>
    <t>Italy</t>
  </si>
  <si>
    <t>9.2</t>
  </si>
  <si>
    <t>Tanzania</t>
  </si>
  <si>
    <t>3.3</t>
  </si>
  <si>
    <t>Netherlands</t>
  </si>
  <si>
    <t>2.2</t>
  </si>
  <si>
    <t>Togo</t>
  </si>
  <si>
    <t>1.5</t>
  </si>
  <si>
    <t>Norway</t>
  </si>
  <si>
    <t>1.8</t>
  </si>
  <si>
    <t>Poland</t>
  </si>
  <si>
    <t>5.1</t>
  </si>
  <si>
    <t>Kazakhstan</t>
  </si>
  <si>
    <t>4.0</t>
  </si>
  <si>
    <t>Romania</t>
  </si>
  <si>
    <t>5.9</t>
  </si>
  <si>
    <t>Russia</t>
  </si>
  <si>
    <t>4.7</t>
  </si>
  <si>
    <t>Sweden</t>
  </si>
  <si>
    <t>2.7</t>
  </si>
  <si>
    <t>36.5</t>
  </si>
  <si>
    <t>Spain</t>
  </si>
  <si>
    <t>Czechia</t>
  </si>
  <si>
    <t>2.8</t>
  </si>
  <si>
    <t>Total Heidelberg Materials</t>
  </si>
  <si>
    <t>162.4</t>
  </si>
  <si>
    <t>60.6</t>
  </si>
  <si>
    <t>1)  Operational capacities based on 80% calendar time utilisation.</t>
  </si>
  <si>
    <t>Canada</t>
  </si>
  <si>
    <t>3.8</t>
  </si>
  <si>
    <r>
      <t>Cement capacities of joint ventures</t>
    </r>
    <r>
      <rPr>
        <b/>
        <vertAlign val="superscript"/>
        <sz val="8.5"/>
        <rFont val="Calibri"/>
        <family val="2"/>
      </rPr>
      <t>2)</t>
    </r>
  </si>
  <si>
    <t>USA</t>
  </si>
  <si>
    <t>16.1</t>
  </si>
  <si>
    <t>Australia</t>
  </si>
  <si>
    <t>2.3</t>
  </si>
  <si>
    <t>Bosnia-Herzegovina</t>
  </si>
  <si>
    <t>Bangladesh</t>
  </si>
  <si>
    <t>3.7</t>
  </si>
  <si>
    <t>China</t>
  </si>
  <si>
    <t>7.9</t>
  </si>
  <si>
    <t>Brunei</t>
  </si>
  <si>
    <t>0.5</t>
  </si>
  <si>
    <t>South Africa</t>
  </si>
  <si>
    <t>0.3</t>
  </si>
  <si>
    <t>India</t>
  </si>
  <si>
    <t>Turkey</t>
  </si>
  <si>
    <t>3.0</t>
  </si>
  <si>
    <t>Indonesia</t>
  </si>
  <si>
    <t>28.1</t>
  </si>
  <si>
    <t>Hungary</t>
  </si>
  <si>
    <t>Thailand</t>
  </si>
  <si>
    <t>USA (Texas)</t>
  </si>
  <si>
    <t>0.7</t>
  </si>
  <si>
    <t>49.2</t>
  </si>
  <si>
    <t>Total joint ventures</t>
  </si>
  <si>
    <t>16.0</t>
  </si>
  <si>
    <t>Heidelberg Materials incl. joint ventures</t>
  </si>
  <si>
    <t>178.4</t>
  </si>
  <si>
    <t>2)  Cement capacities according to our ownership.</t>
  </si>
  <si>
    <t>Sustainability Accounting Standards Board (SASB) index</t>
  </si>
  <si>
    <t xml:space="preserve">References and comments </t>
  </si>
  <si>
    <t>Greenhouse gas emissions</t>
  </si>
  <si>
    <t>EM-CM-110a.1</t>
  </si>
  <si>
    <t>Gross global Scope 1 emissions (Million metric tonnes (t) CO₂-e)</t>
  </si>
  <si>
    <t>62.7</t>
  </si>
  <si>
    <t>61.3</t>
  </si>
  <si>
    <t>Percentage covered under emissions-limiting regulations (Percentage (%))</t>
  </si>
  <si>
    <t>40%</t>
  </si>
  <si>
    <t>36%</t>
  </si>
  <si>
    <t>EM-CM-110a.2</t>
  </si>
  <si>
    <t>Discussion of long- and short-term strategy or plan to manage Scope 1 emissions, emissions reduction targets, and an analysis of performance against those targets</t>
  </si>
  <si>
    <t>Air quality</t>
  </si>
  <si>
    <t>EM-CM-120a.1</t>
  </si>
  <si>
    <t>NOX (excluding N2O) (Metric tonnes (t))</t>
  </si>
  <si>
    <t>99,602</t>
  </si>
  <si>
    <t>97,157</t>
  </si>
  <si>
    <t>SOX (Metric tonnes (t))</t>
  </si>
  <si>
    <t>19,732</t>
  </si>
  <si>
    <t>17,703</t>
  </si>
  <si>
    <t>Particulate matter (PM10) (Metric tonnes (t))</t>
  </si>
  <si>
    <t>2,452</t>
  </si>
  <si>
    <t>2,444</t>
  </si>
  <si>
    <t>Dioxins/ furans (Metric tonnes (t))</t>
  </si>
  <si>
    <t>2</t>
  </si>
  <si>
    <t>Volatile organic compounds (VOCs) (Metric tonnes (t))</t>
  </si>
  <si>
    <t>3,178</t>
  </si>
  <si>
    <t>3,433</t>
  </si>
  <si>
    <t>Polycyclic aromatic hydrocarbons (PAHs) (Metric tonnes (t))</t>
  </si>
  <si>
    <t>We do not currently collect any data on PAHs worldwide.</t>
  </si>
  <si>
    <t>Heavy metals (Mercury) (Metric tonnes (t))</t>
  </si>
  <si>
    <t>Energy management</t>
  </si>
  <si>
    <t>EM-CM-130a.1</t>
  </si>
  <si>
    <t>Total energy consumed (Gigajoules (G))</t>
  </si>
  <si>
    <t>331,135,010</t>
  </si>
  <si>
    <t>Figures were collected for the first time for all business lines in 2025. Definitions and consolidation for the business line cement are in accordance with the guidelines of the Global Cement and Concrete Association (GCCA). Definition of renewables corresponds to the GCCA definition for biomass. </t>
  </si>
  <si>
    <t>Percentage grid (Percentage (%))</t>
  </si>
  <si>
    <t>12.6%</t>
  </si>
  <si>
    <t>12.7%</t>
  </si>
  <si>
    <t>Percentage alternative (Percentage (%))</t>
  </si>
  <si>
    <t>26.6%</t>
  </si>
  <si>
    <t>28.5%</t>
  </si>
  <si>
    <t>Percentage renewable (Percentage (%))</t>
  </si>
  <si>
    <t>14.4%</t>
  </si>
  <si>
    <t>15.7%</t>
  </si>
  <si>
    <t>Water Management</t>
  </si>
  <si>
    <t>EM-CM-140a.1</t>
  </si>
  <si>
    <t>Total water withdrawn (Thousand cubic metres (m³))</t>
  </si>
  <si>
    <t>249,000 </t>
  </si>
  <si>
    <t>194,120</t>
  </si>
  <si>
    <t>Total water consumed (Thousand cubic metres (m³))</t>
  </si>
  <si>
    <t>72,000 </t>
  </si>
  <si>
    <t>77,751</t>
  </si>
  <si>
    <t>Percentage of water withdrawn in regions with High or Extremely High Baseline Water Stress (Percentage (%))</t>
  </si>
  <si>
    <t>34.4%</t>
  </si>
  <si>
    <t>Percentage of water consumed in regions with High or Extremely High Baseline Water Stress (Percentage (%))</t>
  </si>
  <si>
    <t>40.5%</t>
  </si>
  <si>
    <t>Waste Management</t>
  </si>
  <si>
    <t>EM-CM-150a.1</t>
  </si>
  <si>
    <t>Amount of waste generated (Metric tonnes (t))</t>
  </si>
  <si>
    <t>2,130,099 </t>
  </si>
  <si>
    <t>Percentage of hazardous waste (Percentage (%))</t>
  </si>
  <si>
    <t>15%</t>
  </si>
  <si>
    <t>Percentage of recycled waste (Percentage (%))</t>
  </si>
  <si>
    <t>28%</t>
  </si>
  <si>
    <t>Biodiversity Impacts</t>
  </si>
  <si>
    <t>EM-CM-160a.1</t>
  </si>
  <si>
    <t>Description of environmental management policies and practices for active sites</t>
  </si>
  <si>
    <t>EM-CM-160a.2</t>
  </si>
  <si>
    <t>Terrestrial land area disturbed, percentage of impacted area restored (Hectares (ha), Percentage (%))</t>
  </si>
  <si>
    <t>Extraction of resources as well as the restoration of quarries are dynamic processes. Currently we are not able to track the annual changes in disturbed and restored areas.</t>
  </si>
  <si>
    <t>Workforce Health &amp; Safety </t>
  </si>
  <si>
    <t>EM-CM-320a.1</t>
  </si>
  <si>
    <t>Total recordable incident rate (TRIR) for direct employees and contract employees (Rate)</t>
  </si>
  <si>
    <t>Total recordable incident rate displayed per 200,000 hours worked (TCI FR)</t>
  </si>
  <si>
    <t>Near miss frequency rate (NMFR) for direct employees and contract employees (Rate)</t>
  </si>
  <si>
    <t>Heidelberg Materials defines a near miss or near hit as an event or situation that could have resulted in an injury, ­damage or loss but did not do so due to chance, corrective action and/or timely intervention. By analysing reported near hits we can recognise and address weaknesses before accidents with injuries may happen (per 200,000 hours worked).</t>
  </si>
  <si>
    <t>EM-CM-320a.2</t>
  </si>
  <si>
    <t>Number of reported cases of silicosis (Number)</t>
  </si>
  <si>
    <t>We are using the International Classification of Diseases (ICD) to track occupational diseases. The provided numbers are for respiratory diseases including but not limited to silicosis.</t>
  </si>
  <si>
    <t>Product Innovation</t>
  </si>
  <si>
    <t>EM-CM-410a.1</t>
  </si>
  <si>
    <t>Percentage of products that qualify for credits in sustainable building design and construction ­certifications (Percentage (%) by annual sales revenue) </t>
  </si>
  <si>
    <t>EM-CM-410a.2</t>
  </si>
  <si>
    <t>Total addressable market and share of market for products that reduce energy, water or material ­impacts during usage or production (Presentation currency, Percentage (%))</t>
  </si>
  <si>
    <t>Quantitative data is not yet reported.</t>
  </si>
  <si>
    <t>Price Integrity &amp; Transparency </t>
  </si>
  <si>
    <t>EM-CM-520a.1</t>
  </si>
  <si>
    <t>Total amount of monetary losses as a result of legal proceedings associated with cartel activities, price fixing, and antitrust activities (Presentation currency)</t>
  </si>
  <si>
    <t>Production by major product line</t>
  </si>
  <si>
    <t>EM-CM-000.A</t>
  </si>
  <si>
    <t>Cement and clinker, aggregates, ready-mix concrete, asphalt</t>
  </si>
  <si>
    <t>Greenhouse gas intensity</t>
  </si>
  <si>
    <t>Unit</t>
  </si>
  <si>
    <t>Reference</t>
  </si>
  <si>
    <t>Assurance 
2025</t>
  </si>
  <si>
    <t>GHG emissions intensity, location-based (total GHG emissions per net revenue)</t>
  </si>
  <si>
    <t>-</t>
  </si>
  <si>
    <t>4,224.4</t>
  </si>
  <si>
    <r>
      <t>t CO</t>
    </r>
    <r>
      <rPr>
        <vertAlign val="subscript"/>
        <sz val="7"/>
        <rFont val="Calibri"/>
        <family val="2"/>
      </rPr>
      <t>2</t>
    </r>
    <r>
      <rPr>
        <sz val="7"/>
        <rFont val="Calibri"/>
        <family val="2"/>
      </rPr>
      <t>eq/million €</t>
    </r>
  </si>
  <si>
    <t>E1-6 53</t>
  </si>
  <si>
    <t>○</t>
  </si>
  <si>
    <t>GHG emissions intensity, market-based (total GHG emissions per net revenue)</t>
  </si>
  <si>
    <t>4,206.5</t>
  </si>
  <si>
    <t>Scope 1 greenhouse gas emissions (GHG) &amp; raw materials input</t>
  </si>
  <si>
    <t>Baseline value</t>
  </si>
  <si>
    <t>Cement business line </t>
  </si>
  <si>
    <r>
      <t>Absolute gross Scope 1 GHG emissions</t>
    </r>
    <r>
      <rPr>
        <vertAlign val="superscript"/>
        <sz val="7"/>
        <rFont val="Calibri"/>
        <family val="2"/>
      </rPr>
      <t>1)</t>
    </r>
  </si>
  <si>
    <t>61.1</t>
  </si>
  <si>
    <t>59.4</t>
  </si>
  <si>
    <r>
      <t>million t CO</t>
    </r>
    <r>
      <rPr>
        <vertAlign val="subscript"/>
        <sz val="7"/>
        <rFont val="Calibri"/>
        <family val="2"/>
      </rPr>
      <t>2</t>
    </r>
    <r>
      <rPr>
        <sz val="7"/>
        <rFont val="Calibri"/>
        <family val="2"/>
      </rPr>
      <t>eq</t>
    </r>
  </si>
  <si>
    <t>E1-6 48a, GCCA</t>
  </si>
  <si>
    <r>
      <t>Absolute net Scope 1 GHG emissions</t>
    </r>
    <r>
      <rPr>
        <vertAlign val="superscript"/>
        <sz val="7"/>
        <rFont val="Calibri"/>
        <family val="2"/>
      </rPr>
      <t>1)</t>
    </r>
  </si>
  <si>
    <t>56.9</t>
  </si>
  <si>
    <t>55.0</t>
  </si>
  <si>
    <r>
      <t>million t CO</t>
    </r>
    <r>
      <rPr>
        <vertAlign val="subscript"/>
        <sz val="7"/>
        <rFont val="Calibri"/>
        <family val="2"/>
      </rPr>
      <t>2</t>
    </r>
  </si>
  <si>
    <t>GCCA</t>
  </si>
  <si>
    <r>
      <t>Specific gross Scope 1 GHG emissions per tonne of cementitious material</t>
    </r>
    <r>
      <rPr>
        <vertAlign val="superscript"/>
        <sz val="7"/>
        <rFont val="Calibri"/>
        <family val="2"/>
      </rPr>
      <t>1)</t>
    </r>
  </si>
  <si>
    <t>611</t>
  </si>
  <si>
    <t>551</t>
  </si>
  <si>
    <r>
      <t>kg CO</t>
    </r>
    <r>
      <rPr>
        <vertAlign val="subscript"/>
        <sz val="7"/>
        <rFont val="Calibri"/>
        <family val="2"/>
      </rPr>
      <t>2</t>
    </r>
    <r>
      <rPr>
        <sz val="7"/>
        <rFont val="Calibri"/>
        <family val="2"/>
      </rPr>
      <t>eq/t</t>
    </r>
  </si>
  <si>
    <r>
      <t>Specific net Scope 1 GHG emissions per tonne of cementitious material</t>
    </r>
    <r>
      <rPr>
        <vertAlign val="superscript"/>
        <sz val="7"/>
        <rFont val="Calibri"/>
        <family val="2"/>
      </rPr>
      <t>1)</t>
    </r>
  </si>
  <si>
    <t>527</t>
  </si>
  <si>
    <t>512</t>
  </si>
  <si>
    <r>
      <t>kg CO</t>
    </r>
    <r>
      <rPr>
        <vertAlign val="subscript"/>
        <sz val="7"/>
        <rFont val="Calibri"/>
        <family val="2"/>
      </rPr>
      <t>2</t>
    </r>
    <r>
      <rPr>
        <sz val="7"/>
        <rFont val="Calibri"/>
        <family val="2"/>
      </rPr>
      <t>/t</t>
    </r>
  </si>
  <si>
    <t xml:space="preserve">● </t>
  </si>
  <si>
    <t>Aggregates business line</t>
  </si>
  <si>
    <t>Absolute Scope 1 GHG emissions</t>
  </si>
  <si>
    <t>0.49</t>
  </si>
  <si>
    <t>0.50</t>
  </si>
  <si>
    <t>E1-6 48a</t>
  </si>
  <si>
    <t>Other business lines</t>
  </si>
  <si>
    <t>Absolute gross Scope 1 GHG emissions</t>
  </si>
  <si>
    <t>Biogenic CO2e emissions</t>
  </si>
  <si>
    <t>Biogenic CO2e emissions from the combustion or bio-degradation of biomass not included in Scope 1 GHG emissions</t>
  </si>
  <si>
    <t>E1-6 AR 43c</t>
  </si>
  <si>
    <t>Off-site Transportation</t>
  </si>
  <si>
    <t>Absolute Scope 1 GHG emissions from off-site transportation (all business lines)</t>
  </si>
  <si>
    <t>1.2</t>
  </si>
  <si>
    <t>Raw materials input</t>
  </si>
  <si>
    <t>Clinker ratio</t>
  </si>
  <si>
    <t>74.3</t>
  </si>
  <si>
    <t>69.3</t>
  </si>
  <si>
    <t>68.2</t>
  </si>
  <si>
    <t>%</t>
  </si>
  <si>
    <t>Proportion of alternative raw materials</t>
  </si>
  <si>
    <t>– Clinker production</t>
  </si>
  <si>
    <t>3.6</t>
  </si>
  <si>
    <t>– Cement production</t>
  </si>
  <si>
    <t>11.1</t>
  </si>
  <si>
    <t>11.7</t>
  </si>
  <si>
    <t>Scope 2 greenhouse gas emissions (GHG)</t>
  </si>
  <si>
    <t>Total location-based Scope 2 GHG emissions</t>
  </si>
  <si>
    <t>4.8</t>
  </si>
  <si>
    <t>E1-6 49a</t>
  </si>
  <si>
    <t>Total market-based Scope 2 GHG emissions</t>
  </si>
  <si>
    <t>4.4</t>
  </si>
  <si>
    <t>E1-6 49b</t>
  </si>
  <si>
    <t>Percentage of contractual instruments, Scope 2 GHG emissions</t>
  </si>
  <si>
    <t>53</t>
  </si>
  <si>
    <t>E1-6 AR 45d</t>
  </si>
  <si>
    <t>Percentage of contractual instruments used for sale and purchase of energy bundled with attributes about energy generation in relation to Scope 2 GHG emissions</t>
  </si>
  <si>
    <t>4.5</t>
  </si>
  <si>
    <t>Percentage of contractual instruments used for sale and purchase of unbundled energy attribute claims in relation to Scope 2 GHG emissions</t>
  </si>
  <si>
    <t>Absolute location-based Scope 2 GHG emissions</t>
  </si>
  <si>
    <t>Absolute market-based Scope 2 GHG emissions</t>
  </si>
  <si>
    <t>4.1</t>
  </si>
  <si>
    <r>
      <t>Specific location-based Scope 2 GHG emissions</t>
    </r>
    <r>
      <rPr>
        <vertAlign val="superscript"/>
        <sz val="7"/>
        <rFont val="Calibri"/>
        <family val="2"/>
      </rPr>
      <t>1)</t>
    </r>
  </si>
  <si>
    <t>44</t>
  </si>
  <si>
    <t>42</t>
  </si>
  <si>
    <t>Specific market-based Scope 2 GHG emissions</t>
  </si>
  <si>
    <t>39</t>
  </si>
  <si>
    <t>0.24</t>
  </si>
  <si>
    <t>0.25</t>
  </si>
  <si>
    <r>
      <t>Other business lines</t>
    </r>
    <r>
      <rPr>
        <b/>
        <vertAlign val="superscript"/>
        <sz val="7"/>
        <color rgb="FF00843D"/>
        <rFont val=","/>
      </rPr>
      <t>2)</t>
    </r>
  </si>
  <si>
    <t>Location-based Scope 2 GHG emissions</t>
  </si>
  <si>
    <t>Market-based Scope 2 GHG emissions</t>
  </si>
  <si>
    <t>1)  The baseline value for 2020 was audited based on the location-based method. As no supplier-specific emission factors were available at this point in time, the location- and market-based figures are assumed to be equal.
2)  Market-based and location-based emissions are calculated using the same emission factors, as no supplier-specific information was requested for the other business lines.</t>
  </si>
  <si>
    <t>Scope 3 greenhouse gas emissions (GHG)</t>
  </si>
  <si>
    <t>Total gross indirect (Scope 3) GHG emissions</t>
  </si>
  <si>
    <t>24.5</t>
  </si>
  <si>
    <t>E1-6 51</t>
  </si>
  <si>
    <t>1 Purchased goods and services</t>
  </si>
  <si>
    <t>8.6</t>
  </si>
  <si>
    <r>
      <t>– thereof related to the purchase of cement and clinker</t>
    </r>
    <r>
      <rPr>
        <vertAlign val="superscript"/>
        <sz val="7"/>
        <rFont val="Calibri"/>
        <family val="2"/>
      </rPr>
      <t>1)</t>
    </r>
  </si>
  <si>
    <t>8.16</t>
  </si>
  <si>
    <t>6.4</t>
  </si>
  <si>
    <t>SC2030</t>
  </si>
  <si>
    <t>3 Fuels and electricity related activities (Not reported in Scope 1 or 2)</t>
  </si>
  <si>
    <t>4 Upstream transportation and distribution</t>
  </si>
  <si>
    <t>2.9</t>
  </si>
  <si>
    <t>9 Downstream transportation and distribution</t>
  </si>
  <si>
    <t>2.4</t>
  </si>
  <si>
    <t>15 Investments</t>
  </si>
  <si>
    <t>6.9</t>
  </si>
  <si>
    <t>1)  The 2024 figure has been restated.</t>
  </si>
  <si>
    <t>Greenhouse gas emissions (GHG) – removals and storage</t>
  </si>
  <si>
    <r>
      <t>Total amount of CO</t>
    </r>
    <r>
      <rPr>
        <vertAlign val="subscript"/>
        <sz val="7"/>
        <rFont val="Calibri"/>
        <family val="2"/>
      </rPr>
      <t>2</t>
    </r>
    <r>
      <rPr>
        <sz val="7"/>
        <rFont val="Calibri"/>
        <family val="2"/>
      </rPr>
      <t xml:space="preserve"> transferred to Northern Lights</t>
    </r>
  </si>
  <si>
    <t>58,408</t>
  </si>
  <si>
    <r>
      <t>t CO</t>
    </r>
    <r>
      <rPr>
        <vertAlign val="subscript"/>
        <sz val="7"/>
        <rFont val="Calibri"/>
        <family val="2"/>
      </rPr>
      <t>2</t>
    </r>
  </si>
  <si>
    <r>
      <t>Total amount of CO</t>
    </r>
    <r>
      <rPr>
        <vertAlign val="subscript"/>
        <sz val="7"/>
        <rFont val="Calibri"/>
        <family val="2"/>
      </rPr>
      <t>2</t>
    </r>
    <r>
      <rPr>
        <sz val="7"/>
        <rFont val="Calibri"/>
        <family val="2"/>
      </rPr>
      <t xml:space="preserve"> in permanent storage</t>
    </r>
  </si>
  <si>
    <t>37,500</t>
  </si>
  <si>
    <r>
      <t>t CO</t>
    </r>
    <r>
      <rPr>
        <vertAlign val="subscript"/>
        <sz val="7"/>
        <rFont val="Calibri"/>
        <family val="2"/>
      </rPr>
      <t>2</t>
    </r>
    <r>
      <rPr>
        <sz val="7"/>
        <rFont val="Calibri"/>
        <family val="2"/>
      </rPr>
      <t>eq</t>
    </r>
  </si>
  <si>
    <t>E1-7 58a</t>
  </si>
  <si>
    <r>
      <t>– thereof share of CO</t>
    </r>
    <r>
      <rPr>
        <vertAlign val="subscript"/>
        <sz val="7"/>
        <rFont val="Calibri"/>
        <family val="2"/>
      </rPr>
      <t>2</t>
    </r>
    <r>
      <rPr>
        <sz val="7"/>
        <rFont val="Calibri"/>
        <family val="2"/>
      </rPr>
      <t xml:space="preserve"> from biogenic origins</t>
    </r>
  </si>
  <si>
    <t>4,125</t>
  </si>
  <si>
    <t>t CO2eq</t>
  </si>
  <si>
    <r>
      <t>Greenhouse gas emissions associated with removal and storage activity</t>
    </r>
    <r>
      <rPr>
        <vertAlign val="superscript"/>
        <sz val="7"/>
        <rFont val="Calibri"/>
        <family val="2"/>
      </rPr>
      <t>1)</t>
    </r>
  </si>
  <si>
    <t>1,236</t>
  </si>
  <si>
    <t>E1-7 AR 58f</t>
  </si>
  <si>
    <t>1)   Including operation of the carbon capture facility in Brevik as well as transport and storage carried out by partners.</t>
  </si>
  <si>
    <t>Energy</t>
  </si>
  <si>
    <t>Total energy consumption related to own operations</t>
  </si>
  <si>
    <t>91,179,249</t>
  </si>
  <si>
    <t>MWh</t>
  </si>
  <si>
    <t>E1-5 37, SASB</t>
  </si>
  <si>
    <t>Total energy consumption from fossil sources</t>
  </si>
  <si>
    <t>69,532,159</t>
  </si>
  <si>
    <t>E1-5 37a</t>
  </si>
  <si>
    <t>Percentage of fossil sources in total energy consumption</t>
  </si>
  <si>
    <t>76</t>
  </si>
  <si>
    <t>E1-5 AR 34</t>
  </si>
  <si>
    <t>Total energy consumption from nuclear sources</t>
  </si>
  <si>
    <t>1,303,824</t>
  </si>
  <si>
    <t>E1-5 37b</t>
  </si>
  <si>
    <t>Percentage of energy consumption from nuclear sources in total energy consumption</t>
  </si>
  <si>
    <t>1 </t>
  </si>
  <si>
    <t>Total energy consumption from renewable sources</t>
  </si>
  <si>
    <t>14,540,736</t>
  </si>
  <si>
    <t>E1-5 37c</t>
  </si>
  <si>
    <t>Percentage of renewable sources in total energy consumption</t>
  </si>
  <si>
    <t>15.95</t>
  </si>
  <si>
    <t>E1-5 AR 34, SASB</t>
  </si>
  <si>
    <t>Non-renewable energy production</t>
  </si>
  <si>
    <t>232,273</t>
  </si>
  <si>
    <t>E1-5 39</t>
  </si>
  <si>
    <t>Renewable energy production</t>
  </si>
  <si>
    <t>94,123</t>
  </si>
  <si>
    <t>Energy intensity from activities in high climate impact sectors (total energy consumption per net revenue)</t>
  </si>
  <si>
    <t>4,249</t>
  </si>
  <si>
    <t>MWh/million €</t>
  </si>
  <si>
    <t>E1-5 40</t>
  </si>
  <si>
    <t>Cement business line</t>
  </si>
  <si>
    <t>Absolute energy consumption</t>
  </si>
  <si>
    <t>321,504</t>
  </si>
  <si>
    <t>314,285</t>
  </si>
  <si>
    <t>TJ</t>
  </si>
  <si>
    <t>– thereof clinker production</t>
  </si>
  <si>
    <t>295,138</t>
  </si>
  <si>
    <t>288,848</t>
  </si>
  <si>
    <t>Specific energy consumption</t>
  </si>
  <si>
    <t>2,978</t>
  </si>
  <si>
    <t>2,923</t>
  </si>
  <si>
    <t>MJ/tonne</t>
  </si>
  <si>
    <t>3,909</t>
  </si>
  <si>
    <t>3,907</t>
  </si>
  <si>
    <t>Electricity</t>
  </si>
  <si>
    <t>Consumption of purchased or acquired electricity, heat, steam, or cooling from fossil sources</t>
  </si>
  <si>
    <t>2,510,656</t>
  </si>
  <si>
    <t>E1-5 38e</t>
  </si>
  <si>
    <t>Consumption of purchased or acquired electricity, heat, steam, or cooling from renewable sources</t>
  </si>
  <si>
    <t>2,292,503</t>
  </si>
  <si>
    <t>Consumption of self-generated non-fuel renewable electricity</t>
  </si>
  <si>
    <t>85,593</t>
  </si>
  <si>
    <t>Fuels</t>
  </si>
  <si>
    <t>Fuel consumption from coal and coal products</t>
  </si>
  <si>
    <t>23,539,273</t>
  </si>
  <si>
    <t>E1-5 38a</t>
  </si>
  <si>
    <t>Fuel consumption from crude oil and petroleum products</t>
  </si>
  <si>
    <t>19,460,080</t>
  </si>
  <si>
    <t>E1-5 38b</t>
  </si>
  <si>
    <t>Fuel consumption from natural gas</t>
  </si>
  <si>
    <t>10,049,843</t>
  </si>
  <si>
    <t>E1-5 38c</t>
  </si>
  <si>
    <t>Fuel consumption from other fossil sources</t>
  </si>
  <si>
    <t>13,972,306</t>
  </si>
  <si>
    <t>E1-5 38d</t>
  </si>
  <si>
    <t>Fuel consumption from renewable sources</t>
  </si>
  <si>
    <t>12,248,233</t>
  </si>
  <si>
    <t>Alternative fuel mix for clinker production</t>
  </si>
  <si>
    <r>
      <t>Alternative fuel rate</t>
    </r>
    <r>
      <rPr>
        <vertAlign val="superscript"/>
        <sz val="7"/>
        <rFont val="Calibri"/>
        <family val="2"/>
      </rPr>
      <t>1)</t>
    </r>
  </si>
  <si>
    <t>25.7</t>
  </si>
  <si>
    <t>31.3</t>
  </si>
  <si>
    <t>34.1</t>
  </si>
  <si>
    <t>GCCA, SASB</t>
  </si>
  <si>
    <t>●</t>
  </si>
  <si>
    <t>– thereof biomass </t>
  </si>
  <si>
    <t>9.9</t>
  </si>
  <si>
    <t>14.5</t>
  </si>
  <si>
    <t>16.5</t>
  </si>
  <si>
    <t>1)  The figure corresponds to the definitions of the GCCA, but includes only the thermal energy required of the kilns.</t>
  </si>
  <si>
    <t>Air emissions</t>
  </si>
  <si>
    <r>
      <t>Baseline value</t>
    </r>
    <r>
      <rPr>
        <vertAlign val="superscript"/>
        <sz val="7"/>
        <color rgb="FF000000"/>
        <rFont val="Calibri"/>
        <family val="2"/>
      </rPr>
      <t>2)</t>
    </r>
  </si>
  <si>
    <t>Proportion of clinker produced in kilns with continuous or discontinuous measurement of all emissions</t>
  </si>
  <si>
    <t>77</t>
  </si>
  <si>
    <t>65</t>
  </si>
  <si>
    <r>
      <t>Proportion of clinker produced in kilns with continuous measurement of dust, NO</t>
    </r>
    <r>
      <rPr>
        <vertAlign val="subscript"/>
        <sz val="7"/>
        <rFont val="Calibri"/>
        <family val="2"/>
      </rPr>
      <t>X</t>
    </r>
    <r>
      <rPr>
        <sz val="7"/>
        <rFont val="Calibri"/>
        <family val="2"/>
      </rPr>
      <t>, and SO</t>
    </r>
    <r>
      <rPr>
        <vertAlign val="subscript"/>
        <sz val="7"/>
        <rFont val="Calibri"/>
        <family val="2"/>
      </rPr>
      <t>X</t>
    </r>
    <r>
      <rPr>
        <sz val="7"/>
        <rFont val="Calibri"/>
        <family val="2"/>
      </rPr>
      <t xml:space="preserve"> emissions</t>
    </r>
  </si>
  <si>
    <t>91</t>
  </si>
  <si>
    <t>92</t>
  </si>
  <si>
    <r>
      <t>NO</t>
    </r>
    <r>
      <rPr>
        <b/>
        <vertAlign val="subscript"/>
        <sz val="7"/>
        <rFont val="Calibri"/>
        <family val="2"/>
      </rPr>
      <t>x</t>
    </r>
  </si>
  <si>
    <r>
      <t>Absolute NO</t>
    </r>
    <r>
      <rPr>
        <vertAlign val="subscript"/>
        <sz val="7"/>
        <rFont val="Calibri"/>
        <family val="2"/>
      </rPr>
      <t>X</t>
    </r>
    <r>
      <rPr>
        <sz val="7"/>
        <rFont val="Calibri"/>
        <family val="2"/>
      </rPr>
      <t xml:space="preserve"> emissions</t>
    </r>
  </si>
  <si>
    <t>t</t>
  </si>
  <si>
    <r>
      <t>Specific NO</t>
    </r>
    <r>
      <rPr>
        <vertAlign val="subscript"/>
        <sz val="7"/>
        <rFont val="Calibri"/>
        <family val="2"/>
      </rPr>
      <t>X</t>
    </r>
    <r>
      <rPr>
        <sz val="7"/>
        <rFont val="Calibri"/>
        <family val="2"/>
      </rPr>
      <t xml:space="preserve"> emissions</t>
    </r>
  </si>
  <si>
    <t>1,258</t>
  </si>
  <si>
    <t>1,320</t>
  </si>
  <si>
    <t>1,314</t>
  </si>
  <si>
    <t>g/t clinker</t>
  </si>
  <si>
    <r>
      <t>NO</t>
    </r>
    <r>
      <rPr>
        <vertAlign val="subscript"/>
        <sz val="7"/>
        <rFont val="Calibri"/>
        <family val="2"/>
      </rPr>
      <t>x</t>
    </r>
    <r>
      <rPr>
        <sz val="7"/>
        <rFont val="Calibri"/>
        <family val="2"/>
      </rPr>
      <t xml:space="preserve"> emissions into the air</t>
    </r>
    <r>
      <rPr>
        <vertAlign val="superscript"/>
        <sz val="7"/>
        <rFont val="Calibri"/>
        <family val="2"/>
      </rPr>
      <t>1)</t>
    </r>
  </si>
  <si>
    <t>96,865</t>
  </si>
  <si>
    <t>E2-4 28a</t>
  </si>
  <si>
    <r>
      <t>SO</t>
    </r>
    <r>
      <rPr>
        <b/>
        <vertAlign val="subscript"/>
        <sz val="7"/>
        <rFont val="Calibri"/>
        <family val="2"/>
      </rPr>
      <t>x</t>
    </r>
  </si>
  <si>
    <r>
      <t>Absolute SO</t>
    </r>
    <r>
      <rPr>
        <vertAlign val="subscript"/>
        <sz val="7"/>
        <rFont val="Calibri"/>
        <family val="2"/>
      </rPr>
      <t>X</t>
    </r>
    <r>
      <rPr>
        <sz val="7"/>
        <rFont val="Calibri"/>
        <family val="2"/>
      </rPr>
      <t xml:space="preserve"> emissions</t>
    </r>
  </si>
  <si>
    <r>
      <t>Specific SO</t>
    </r>
    <r>
      <rPr>
        <vertAlign val="subscript"/>
        <sz val="7"/>
        <rFont val="Calibri"/>
        <family val="2"/>
      </rPr>
      <t>X</t>
    </r>
    <r>
      <rPr>
        <sz val="7"/>
        <rFont val="Calibri"/>
        <family val="2"/>
      </rPr>
      <t xml:space="preserve"> emissions</t>
    </r>
  </si>
  <si>
    <t>312</t>
  </si>
  <si>
    <t>261</t>
  </si>
  <si>
    <t>239</t>
  </si>
  <si>
    <r>
      <t>SO</t>
    </r>
    <r>
      <rPr>
        <vertAlign val="subscript"/>
        <sz val="7"/>
        <rFont val="Calibri"/>
        <family val="2"/>
      </rPr>
      <t>x</t>
    </r>
    <r>
      <rPr>
        <sz val="7"/>
        <rFont val="Calibri"/>
        <family val="2"/>
      </rPr>
      <t xml:space="preserve"> emissions into the air</t>
    </r>
    <r>
      <rPr>
        <vertAlign val="superscript"/>
        <sz val="7"/>
        <rFont val="Calibri"/>
        <family val="2"/>
      </rPr>
      <t>1)</t>
    </r>
  </si>
  <si>
    <t>15,298</t>
  </si>
  <si>
    <t>Dust (PM10)</t>
  </si>
  <si>
    <t>Absolute dust emissions</t>
  </si>
  <si>
    <t>Specific dust emissions</t>
  </si>
  <si>
    <t>33</t>
  </si>
  <si>
    <r>
      <t>Dust (PM10) emissions into the air</t>
    </r>
    <r>
      <rPr>
        <vertAlign val="superscript"/>
        <sz val="7"/>
        <rFont val="Calibri"/>
        <family val="2"/>
      </rPr>
      <t>1)</t>
    </r>
  </si>
  <si>
    <t>1,445</t>
  </si>
  <si>
    <t>VOC/THC</t>
  </si>
  <si>
    <t>Absolute VOC/THC emissions</t>
  </si>
  <si>
    <t>Specific VOC/THCemissions</t>
  </si>
  <si>
    <t>46</t>
  </si>
  <si>
    <r>
      <t>NMVOC emissions into the air</t>
    </r>
    <r>
      <rPr>
        <vertAlign val="superscript"/>
        <sz val="7"/>
        <rFont val="Calibri"/>
        <family val="2"/>
      </rPr>
      <t>1)</t>
    </r>
  </si>
  <si>
    <t>1,057</t>
  </si>
  <si>
    <t>Mercury (Hg)</t>
  </si>
  <si>
    <t>Absolute mercury (Hg) emissions</t>
  </si>
  <si>
    <t>1,348</t>
  </si>
  <si>
    <t>1,075</t>
  </si>
  <si>
    <t>kg</t>
  </si>
  <si>
    <t>Specific mercury (Hg) emissions</t>
  </si>
  <si>
    <t>15</t>
  </si>
  <si>
    <t>mg/t clinker</t>
  </si>
  <si>
    <r>
      <t>Mercury (Hg) emissions into the air</t>
    </r>
    <r>
      <rPr>
        <vertAlign val="superscript"/>
        <sz val="7"/>
        <rFont val="Calibri"/>
        <family val="2"/>
      </rPr>
      <t>1)</t>
    </r>
  </si>
  <si>
    <t>859</t>
  </si>
  <si>
    <t>Additional heavy metals (HM)</t>
  </si>
  <si>
    <r>
      <t>Absolute cadmium (HM1-Cd) emissions</t>
    </r>
    <r>
      <rPr>
        <vertAlign val="superscript"/>
        <sz val="7"/>
        <rFont val="Calibri"/>
        <family val="2"/>
      </rPr>
      <t>3)</t>
    </r>
  </si>
  <si>
    <t>752</t>
  </si>
  <si>
    <r>
      <t>Specific cadmium (HM1-Cd) emissions</t>
    </r>
    <r>
      <rPr>
        <vertAlign val="superscript"/>
        <sz val="7"/>
        <rFont val="Calibri"/>
        <family val="2"/>
      </rPr>
      <t>3)</t>
    </r>
  </si>
  <si>
    <t>10</t>
  </si>
  <si>
    <r>
      <t>Cadmium (HM1-Cd) emissions into the air</t>
    </r>
    <r>
      <rPr>
        <vertAlign val="superscript"/>
        <sz val="7"/>
        <rFont val="Calibri"/>
        <family val="2"/>
      </rPr>
      <t>1)</t>
    </r>
  </si>
  <si>
    <r>
      <t>Absolute thallium (HM1-Tl) emissions</t>
    </r>
    <r>
      <rPr>
        <vertAlign val="superscript"/>
        <sz val="7"/>
        <rFont val="Calibri"/>
        <family val="2"/>
      </rPr>
      <t>3)</t>
    </r>
  </si>
  <si>
    <t>635</t>
  </si>
  <si>
    <r>
      <t>Specific thallium (HM1-Tl) emissions</t>
    </r>
    <r>
      <rPr>
        <vertAlign val="superscript"/>
        <sz val="7"/>
        <rFont val="Calibri"/>
        <family val="2"/>
      </rPr>
      <t>3)</t>
    </r>
  </si>
  <si>
    <r>
      <t>Absolute antimony (HM2-Sb) emissions</t>
    </r>
    <r>
      <rPr>
        <vertAlign val="superscript"/>
        <sz val="7"/>
        <rFont val="Calibri"/>
        <family val="2"/>
      </rPr>
      <t>3)</t>
    </r>
  </si>
  <si>
    <t>1,343</t>
  </si>
  <si>
    <r>
      <t>Specific antimony (HM2-Sb) emissions</t>
    </r>
    <r>
      <rPr>
        <vertAlign val="superscript"/>
        <sz val="7"/>
        <rFont val="Calibri"/>
        <family val="2"/>
      </rPr>
      <t>3)</t>
    </r>
  </si>
  <si>
    <r>
      <t>Absolute arsenic (HM2-As) emissions</t>
    </r>
    <r>
      <rPr>
        <vertAlign val="superscript"/>
        <sz val="7"/>
        <rFont val="Calibri"/>
        <family val="2"/>
      </rPr>
      <t>3)</t>
    </r>
  </si>
  <si>
    <t>1,517</t>
  </si>
  <si>
    <r>
      <t>Specific arsenic (HM2-As) emissions</t>
    </r>
    <r>
      <rPr>
        <vertAlign val="superscript"/>
        <sz val="7"/>
        <rFont val="Calibri"/>
        <family val="2"/>
      </rPr>
      <t>3)</t>
    </r>
  </si>
  <si>
    <r>
      <t>Arsenic (HM2-As) emissions into the air</t>
    </r>
    <r>
      <rPr>
        <vertAlign val="superscript"/>
        <sz val="7"/>
        <rFont val="Calibri"/>
        <family val="2"/>
      </rPr>
      <t>1)</t>
    </r>
  </si>
  <si>
    <t>1,744</t>
  </si>
  <si>
    <r>
      <t>Absolute lead (HM2-Pb) emissions</t>
    </r>
    <r>
      <rPr>
        <vertAlign val="superscript"/>
        <sz val="7"/>
        <rFont val="Calibri"/>
        <family val="2"/>
      </rPr>
      <t>3)</t>
    </r>
  </si>
  <si>
    <t>8,332</t>
  </si>
  <si>
    <r>
      <t>Specific lead (HM2-Pb) emissions</t>
    </r>
    <r>
      <rPr>
        <vertAlign val="superscript"/>
        <sz val="7"/>
        <rFont val="Calibri"/>
        <family val="2"/>
      </rPr>
      <t>3)</t>
    </r>
  </si>
  <si>
    <t>113</t>
  </si>
  <si>
    <r>
      <t>Lead (HM2-Pb) emissions into the air</t>
    </r>
    <r>
      <rPr>
        <vertAlign val="superscript"/>
        <sz val="7"/>
        <rFont val="Calibri"/>
        <family val="2"/>
      </rPr>
      <t>1)</t>
    </r>
  </si>
  <si>
    <t>7,170</t>
  </si>
  <si>
    <r>
      <t>Absolute chrome (HM2-Cr) emissions</t>
    </r>
    <r>
      <rPr>
        <vertAlign val="superscript"/>
        <sz val="7"/>
        <rFont val="Calibri"/>
        <family val="2"/>
      </rPr>
      <t>3)</t>
    </r>
  </si>
  <si>
    <t>4,757</t>
  </si>
  <si>
    <r>
      <t>Specific chrome (HM2-Cr) emissions</t>
    </r>
    <r>
      <rPr>
        <vertAlign val="superscript"/>
        <sz val="7"/>
        <rFont val="Calibri"/>
        <family val="2"/>
      </rPr>
      <t>3)</t>
    </r>
  </si>
  <si>
    <t>64</t>
  </si>
  <si>
    <r>
      <t>Chrome (HM2-Cr) emissions into the air</t>
    </r>
    <r>
      <rPr>
        <vertAlign val="superscript"/>
        <sz val="7"/>
        <rFont val="Calibri"/>
        <family val="2"/>
      </rPr>
      <t>1)</t>
    </r>
  </si>
  <si>
    <t>4,390</t>
  </si>
  <si>
    <r>
      <t>Absolute cobalt (HM2-Co) emissions</t>
    </r>
    <r>
      <rPr>
        <vertAlign val="superscript"/>
        <sz val="7"/>
        <rFont val="Calibri"/>
        <family val="2"/>
      </rPr>
      <t>3)</t>
    </r>
  </si>
  <si>
    <t>108,952,732</t>
  </si>
  <si>
    <r>
      <t>Specific cobalt (HM2-Co) emissions</t>
    </r>
    <r>
      <rPr>
        <vertAlign val="superscript"/>
        <sz val="7"/>
        <rFont val="Calibri"/>
        <family val="2"/>
      </rPr>
      <t>3)</t>
    </r>
  </si>
  <si>
    <t>1,473,669 </t>
  </si>
  <si>
    <r>
      <t>Absolute copper (HM2-Cu) emissions</t>
    </r>
    <r>
      <rPr>
        <vertAlign val="superscript"/>
        <sz val="7"/>
        <rFont val="Calibri"/>
        <family val="2"/>
      </rPr>
      <t>3)</t>
    </r>
  </si>
  <si>
    <t>14,576</t>
  </si>
  <si>
    <r>
      <t>Specific copper (HM2-Cu) emissions</t>
    </r>
    <r>
      <rPr>
        <vertAlign val="superscript"/>
        <sz val="7"/>
        <rFont val="Calibri"/>
        <family val="2"/>
      </rPr>
      <t>3)</t>
    </r>
  </si>
  <si>
    <t>197</t>
  </si>
  <si>
    <r>
      <t>Copper (HM2-Cu) emissions into the air</t>
    </r>
    <r>
      <rPr>
        <vertAlign val="superscript"/>
        <sz val="7"/>
        <rFont val="Calibri"/>
        <family val="2"/>
      </rPr>
      <t>1)</t>
    </r>
  </si>
  <si>
    <t>18,045</t>
  </si>
  <si>
    <r>
      <t>Absolute manganese (HM2-Mn) emissions</t>
    </r>
    <r>
      <rPr>
        <vertAlign val="superscript"/>
        <sz val="7"/>
        <rFont val="Calibri"/>
        <family val="2"/>
      </rPr>
      <t>3)</t>
    </r>
  </si>
  <si>
    <t>21,552</t>
  </si>
  <si>
    <r>
      <t>Specific manganese (HM2-Mn) emissions</t>
    </r>
    <r>
      <rPr>
        <vertAlign val="superscript"/>
        <sz val="7"/>
        <rFont val="Calibri"/>
        <family val="2"/>
      </rPr>
      <t>3)</t>
    </r>
  </si>
  <si>
    <t>292</t>
  </si>
  <si>
    <r>
      <t>Absolute nickel (HM2-Ni) emissions</t>
    </r>
    <r>
      <rPr>
        <vertAlign val="superscript"/>
        <sz val="7"/>
        <rFont val="Calibri"/>
        <family val="2"/>
      </rPr>
      <t>3)</t>
    </r>
  </si>
  <si>
    <t>3,662</t>
  </si>
  <si>
    <r>
      <t>Specific nickel (HM2-Ni) emissions</t>
    </r>
    <r>
      <rPr>
        <vertAlign val="superscript"/>
        <sz val="7"/>
        <rFont val="Calibri"/>
        <family val="2"/>
      </rPr>
      <t>3)</t>
    </r>
  </si>
  <si>
    <t>50</t>
  </si>
  <si>
    <r>
      <t>Nickel (HM2-Ni) emissions into the air</t>
    </r>
    <r>
      <rPr>
        <vertAlign val="superscript"/>
        <sz val="7"/>
        <rFont val="Calibri"/>
        <family val="2"/>
      </rPr>
      <t>1)</t>
    </r>
  </si>
  <si>
    <t>3,715</t>
  </si>
  <si>
    <r>
      <t>Absolute vanadium (HM2-V) emissions</t>
    </r>
    <r>
      <rPr>
        <vertAlign val="superscript"/>
        <sz val="7"/>
        <rFont val="Calibri"/>
        <family val="2"/>
      </rPr>
      <t>3)</t>
    </r>
  </si>
  <si>
    <t>1,457</t>
  </si>
  <si>
    <r>
      <t>Specific vanadium (HM2-V) emissions</t>
    </r>
    <r>
      <rPr>
        <vertAlign val="superscript"/>
        <sz val="7"/>
        <rFont val="Calibri"/>
        <family val="2"/>
      </rPr>
      <t>3)</t>
    </r>
  </si>
  <si>
    <t>20</t>
  </si>
  <si>
    <t>Dioxins/furans (PCDD/PCDF)</t>
  </si>
  <si>
    <t>Absolute dioxins/furans (PCDD/PCDF) emissions</t>
  </si>
  <si>
    <t>3,347</t>
  </si>
  <si>
    <t>2,263</t>
  </si>
  <si>
    <t>mgTE</t>
  </si>
  <si>
    <t>Specific dioxins/furans (PCDD/PCDF) emissions</t>
  </si>
  <si>
    <t>ng TEQ/t clinker</t>
  </si>
  <si>
    <r>
      <t>Dioxins/furans (PCDD/PCDF) emissions into the air</t>
    </r>
    <r>
      <rPr>
        <vertAlign val="superscript"/>
        <sz val="7"/>
        <rFont val="Calibri"/>
        <family val="2"/>
      </rPr>
      <t>1)</t>
    </r>
  </si>
  <si>
    <t>1)   Consolidated quantities of emissions from facilities exceeding the E-PRTR threshold. Values have been estimated for plants for which no measurements are available.
2)  Baseline value is the average value for the years 2022 to 2024.
3)  Refers only to the plants that have reported on the respective heavy metal.</t>
  </si>
  <si>
    <t>Water management</t>
  </si>
  <si>
    <r>
      <t>2024</t>
    </r>
    <r>
      <rPr>
        <vertAlign val="superscript"/>
        <sz val="7"/>
        <color rgb="FF000000"/>
        <rFont val="Calibri"/>
        <family val="2"/>
      </rPr>
      <t>1)2)</t>
    </r>
  </si>
  <si>
    <t>Percentage of locations affected by water risks with a water management plan (cement business line)</t>
  </si>
  <si>
    <t>Percentage of locations affected by water risks with a water management plan (aggregates business line)</t>
  </si>
  <si>
    <t>Percentage of locations affected by water risks with a water recycling system (cement business line)</t>
  </si>
  <si>
    <t>62</t>
  </si>
  <si>
    <t>66</t>
  </si>
  <si>
    <t>Percentage of locations affected by water risks with a water recycling system (aggregates business line)</t>
  </si>
  <si>
    <t>56</t>
  </si>
  <si>
    <t>59</t>
  </si>
  <si>
    <t>1)  The baseline year is 2024.
2)  Figures have been restated due to the update of the water risk analysis.</t>
  </si>
  <si>
    <t>Water</t>
  </si>
  <si>
    <t>All business lines</t>
  </si>
  <si>
    <t>Total water withdrawal</t>
  </si>
  <si>
    <t>194.1</t>
  </si>
  <si>
    <t>million m³</t>
  </si>
  <si>
    <t>E3-4 AR32, SASB </t>
  </si>
  <si>
    <t>Total water discharge</t>
  </si>
  <si>
    <t>116.4</t>
  </si>
  <si>
    <t>E3-4 AR32</t>
  </si>
  <si>
    <t>Total water consumption (water withdrawal minus wastewater discharge)</t>
  </si>
  <si>
    <t>77.8</t>
  </si>
  <si>
    <t>E3-4 28a, SASB</t>
  </si>
  <si>
    <t>– thereof in areas at water risk, including areas of high water stress</t>
  </si>
  <si>
    <t>31.5</t>
  </si>
  <si>
    <t>E3-4 28b AR 28</t>
  </si>
  <si>
    <t>Total water recycled and reused</t>
  </si>
  <si>
    <t>242.5</t>
  </si>
  <si>
    <t>E3-4 28c</t>
  </si>
  <si>
    <t>Water intensity</t>
  </si>
  <si>
    <t>3,623.1</t>
  </si>
  <si>
    <t>m³/million € </t>
  </si>
  <si>
    <t>E3-4 29</t>
  </si>
  <si>
    <r>
      <t>Total water withdrawal</t>
    </r>
    <r>
      <rPr>
        <vertAlign val="superscript"/>
        <sz val="7"/>
        <rFont val="Calibri"/>
        <family val="2"/>
      </rPr>
      <t>1)</t>
    </r>
  </si>
  <si>
    <t>60.9</t>
  </si>
  <si>
    <t>73.1</t>
  </si>
  <si>
    <r>
      <t>– thereof in areas with water stress</t>
    </r>
    <r>
      <rPr>
        <vertAlign val="superscript"/>
        <sz val="7"/>
        <rFont val="Calibri"/>
        <family val="2"/>
      </rPr>
      <t>2)</t>
    </r>
  </si>
  <si>
    <t>20.9</t>
  </si>
  <si>
    <t>20.3</t>
  </si>
  <si>
    <t>SASB</t>
  </si>
  <si>
    <t>By source:</t>
  </si>
  <si>
    <r>
      <t>– Surface water</t>
    </r>
    <r>
      <rPr>
        <vertAlign val="superscript"/>
        <sz val="7"/>
        <rFont val="Calibri"/>
        <family val="2"/>
      </rPr>
      <t>1)</t>
    </r>
  </si>
  <si>
    <t>25.3</t>
  </si>
  <si>
    <t>– Groundwater</t>
  </si>
  <si>
    <t>8.0</t>
  </si>
  <si>
    <r>
      <t>– Seawater</t>
    </r>
    <r>
      <rPr>
        <vertAlign val="superscript"/>
        <sz val="7"/>
        <rFont val="Calibri"/>
        <family val="2"/>
      </rPr>
      <t>1)</t>
    </r>
  </si>
  <si>
    <t>22.1</t>
  </si>
  <si>
    <t>– Municipal/potable water</t>
  </si>
  <si>
    <t>3.5</t>
  </si>
  <si>
    <t>– External waste water</t>
  </si>
  <si>
    <t>1.7</t>
  </si>
  <si>
    <t>– Quarry water used</t>
  </si>
  <si>
    <t>11.8</t>
  </si>
  <si>
    <t>10.3</t>
  </si>
  <si>
    <t>– Harvested rain water used in processes</t>
  </si>
  <si>
    <r>
      <t>Total water discharge</t>
    </r>
    <r>
      <rPr>
        <vertAlign val="superscript"/>
        <sz val="7"/>
        <rFont val="Calibri"/>
        <family val="2"/>
      </rPr>
      <t>1)</t>
    </r>
  </si>
  <si>
    <t>33.9</t>
  </si>
  <si>
    <t>45.2</t>
  </si>
  <si>
    <t>8.9</t>
  </si>
  <si>
    <t>8.2</t>
  </si>
  <si>
    <t>By place of discharge:</t>
  </si>
  <si>
    <t>20.5</t>
  </si>
  <si>
    <t>0.2</t>
  </si>
  <si>
    <t>22.5</t>
  </si>
  <si>
    <t>– Off-site water treatment facility</t>
  </si>
  <si>
    <t>– Discharge to beneficial third party/other</t>
  </si>
  <si>
    <r>
      <t>Total water consumption (water withdrawal minus wastewater discharge)</t>
    </r>
    <r>
      <rPr>
        <vertAlign val="superscript"/>
        <sz val="7"/>
        <rFont val="Calibri"/>
        <family val="2"/>
      </rPr>
      <t>1)</t>
    </r>
  </si>
  <si>
    <t>27.0</t>
  </si>
  <si>
    <t>27.9</t>
  </si>
  <si>
    <t>12.0</t>
  </si>
  <si>
    <t>12.1</t>
  </si>
  <si>
    <r>
      <t>Specific water withdrawal for clinker</t>
    </r>
    <r>
      <rPr>
        <vertAlign val="superscript"/>
        <sz val="7"/>
        <rFont val="Calibri"/>
        <family val="2"/>
      </rPr>
      <t>1)</t>
    </r>
  </si>
  <si>
    <t>807.5</t>
  </si>
  <si>
    <t>988.7</t>
  </si>
  <si>
    <t>l /t</t>
  </si>
  <si>
    <r>
      <t>Specific water withdrawal for cement</t>
    </r>
    <r>
      <rPr>
        <vertAlign val="superscript"/>
        <sz val="7"/>
        <rFont val="Calibri"/>
        <family val="2"/>
      </rPr>
      <t>1)</t>
    </r>
  </si>
  <si>
    <t>576.8</t>
  </si>
  <si>
    <t>692.1</t>
  </si>
  <si>
    <r>
      <t>Specific water discharge for clinker</t>
    </r>
    <r>
      <rPr>
        <vertAlign val="superscript"/>
        <sz val="7"/>
        <rFont val="Calibri"/>
        <family val="2"/>
      </rPr>
      <t>1)</t>
    </r>
  </si>
  <si>
    <t>449.8</t>
  </si>
  <si>
    <t>611.0</t>
  </si>
  <si>
    <r>
      <t>Specific water discharge for cement</t>
    </r>
    <r>
      <rPr>
        <vertAlign val="superscript"/>
        <sz val="7"/>
        <rFont val="Calibri"/>
        <family val="2"/>
      </rPr>
      <t>1)</t>
    </r>
  </si>
  <si>
    <t>321.3</t>
  </si>
  <si>
    <t>427.7</t>
  </si>
  <si>
    <r>
      <t>Specific water consumption for clinker</t>
    </r>
    <r>
      <rPr>
        <vertAlign val="superscript"/>
        <sz val="7"/>
        <rFont val="Calibri"/>
        <family val="2"/>
      </rPr>
      <t>1)</t>
    </r>
  </si>
  <si>
    <t>357.7</t>
  </si>
  <si>
    <t>377.7</t>
  </si>
  <si>
    <r>
      <t>Specific water consumption for cement</t>
    </r>
    <r>
      <rPr>
        <vertAlign val="superscript"/>
        <sz val="7"/>
        <rFont val="Calibri"/>
        <family val="2"/>
      </rPr>
      <t>1)</t>
    </r>
  </si>
  <si>
    <t>255.5</t>
  </si>
  <si>
    <t>264.4</t>
  </si>
  <si>
    <t>1)  The 2024 figures have been restated.
2)  The reported metric in areas with water stress corresponds to the metric previously reported in areas with water scarcity. The 2024 figures have been restated due to the update of the water risk analysis.</t>
  </si>
  <si>
    <t>Biodiversity</t>
  </si>
  <si>
    <r>
      <t>2024</t>
    </r>
    <r>
      <rPr>
        <vertAlign val="superscript"/>
        <sz val="7"/>
        <color rgb="FF000000"/>
        <rFont val="Calibri"/>
        <family val="2"/>
      </rPr>
      <t>1)</t>
    </r>
  </si>
  <si>
    <t>Share of active quarries with 15% space for nature</t>
  </si>
  <si>
    <t>69</t>
  </si>
  <si>
    <t>72</t>
  </si>
  <si>
    <t>Total number of quarries in or near a biodiversity-sensitive area</t>
  </si>
  <si>
    <t>373</t>
  </si>
  <si>
    <t>Number</t>
  </si>
  <si>
    <t>TNFD</t>
  </si>
  <si>
    <t>Proportion of quarries sites located in or near an area of high biodiversity value with biodiversity management plan</t>
  </si>
  <si>
    <t>70</t>
  </si>
  <si>
    <t>82</t>
  </si>
  <si>
    <t>Proportion of quarries with a restoration plan</t>
  </si>
  <si>
    <t>75</t>
  </si>
  <si>
    <t>1)  The baseline year is 2024. The 2024 figures have been restated.</t>
  </si>
  <si>
    <t>Revenue from sustainable products</t>
  </si>
  <si>
    <r>
      <t>Share of revenue from sustainable products</t>
    </r>
    <r>
      <rPr>
        <vertAlign val="superscript"/>
        <sz val="7"/>
        <rFont val="Calibri"/>
        <family val="2"/>
      </rPr>
      <t>1)2)3)4)</t>
    </r>
  </si>
  <si>
    <t>24</t>
  </si>
  <si>
    <t>35</t>
  </si>
  <si>
    <r>
      <t>Share of revenue from sustainable products of cement business line</t>
    </r>
    <r>
      <rPr>
        <vertAlign val="superscript"/>
        <sz val="7"/>
        <rFont val="Calibri"/>
        <family val="2"/>
      </rPr>
      <t>2)4) </t>
    </r>
  </si>
  <si>
    <t>45</t>
  </si>
  <si>
    <t>1)  Refers to the cement (cementitious materials), aggregates (in North America, Australia, France, and UK), ready-mixed concrete and asphalt business lines.
2)  Revenue that we allocate to our sustainable products are not aligned with the definitions of the EU Taxonomy Regulation.
3)  The system does not yet record all relevant revenue for this figure at product level. We are working on continuously improving data collection over the next few years. The revenue shares shown here therefore only refer to the revenue that has already been measured (more than 80% of Group revenue). 
4)  The baseline value and the 2024 figures have been restated due to an adjustment of the methodology.</t>
  </si>
  <si>
    <t>Resource inflows</t>
  </si>
  <si>
    <t>Weight of products and materials used </t>
  </si>
  <si>
    <t>564.4</t>
  </si>
  <si>
    <t>553.4</t>
  </si>
  <si>
    <t>million t</t>
  </si>
  <si>
    <t>E5-4 31a</t>
  </si>
  <si>
    <t>Weight of secondary materials</t>
  </si>
  <si>
    <t>27.2</t>
  </si>
  <si>
    <t>28.2</t>
  </si>
  <si>
    <t>29.0</t>
  </si>
  <si>
    <t>E5-4 31c, SC2030</t>
  </si>
  <si>
    <r>
      <t>Share of secondary materials</t>
    </r>
    <r>
      <rPr>
        <vertAlign val="superscript"/>
        <sz val="7"/>
        <rFont val="Calibri"/>
        <family val="2"/>
      </rPr>
      <t>1)</t>
    </r>
  </si>
  <si>
    <t>5.0</t>
  </si>
  <si>
    <t>5.2</t>
  </si>
  <si>
    <t>E5-4 31c</t>
  </si>
  <si>
    <t>20.4</t>
  </si>
  <si>
    <t>21.0</t>
  </si>
  <si>
    <t>Share of secondary materials</t>
  </si>
  <si>
    <t>9.5</t>
  </si>
  <si>
    <t>Aggregates business line </t>
  </si>
  <si>
    <t>Weight of secondary materials </t>
  </si>
  <si>
    <t>5.4</t>
  </si>
  <si>
    <t>Ready-mixed concrete-asphalt business line </t>
  </si>
  <si>
    <t>Weight of secondary materials in the ready-mixed concrete operating line</t>
  </si>
  <si>
    <r>
      <t>Share of secondary materials in the ready-mixed concrete operating line</t>
    </r>
    <r>
      <rPr>
        <vertAlign val="superscript"/>
        <sz val="7"/>
        <rFont val="Calibri"/>
        <family val="2"/>
      </rPr>
      <t>1)</t>
    </r>
  </si>
  <si>
    <t>Weight of secondary materials in the asphalt operating line</t>
  </si>
  <si>
    <t>0.8</t>
  </si>
  <si>
    <t>1.3</t>
  </si>
  <si>
    <r>
      <t>Share of secondary materials in the asphalt operating line</t>
    </r>
    <r>
      <rPr>
        <vertAlign val="superscript"/>
        <sz val="7"/>
        <rFont val="Calibri"/>
        <family val="2"/>
      </rPr>
      <t>1)</t>
    </r>
  </si>
  <si>
    <t>39.2</t>
  </si>
  <si>
    <t>1)  The 2024 figures have been restated due to an adjustment of the methodology.</t>
  </si>
  <si>
    <r>
      <t>Resource outflows – waste</t>
    </r>
    <r>
      <rPr>
        <b/>
        <vertAlign val="superscript"/>
        <sz val="8.5"/>
        <rFont val="Calibri"/>
        <family val="2"/>
      </rPr>
      <t>1)</t>
    </r>
  </si>
  <si>
    <t>Resource outflows – hazardous waste</t>
  </si>
  <si>
    <t>Total amount by weight diverted from disposal (recovery)</t>
  </si>
  <si>
    <t>276,835 </t>
  </si>
  <si>
    <t>E5-5 37b</t>
  </si>
  <si>
    <t>– preparation for reuse</t>
  </si>
  <si>
    <t>361 </t>
  </si>
  <si>
    <t>– recycling</t>
  </si>
  <si>
    <t>34,089 </t>
  </si>
  <si>
    <t>– other recovery operations</t>
  </si>
  <si>
    <t>242,385 </t>
  </si>
  <si>
    <t>Total amount by weight directed to disposal (disposal)</t>
  </si>
  <si>
    <t>50,941 </t>
  </si>
  <si>
    <t>E5-5 37c</t>
  </si>
  <si>
    <t>– incineration</t>
  </si>
  <si>
    <t>315 </t>
  </si>
  <si>
    <t>– landfill</t>
  </si>
  <si>
    <t>26,515 </t>
  </si>
  <si>
    <t>– other disposal operations</t>
  </si>
  <si>
    <t>24,111 </t>
  </si>
  <si>
    <t>Total waste generated – hazardous waste</t>
  </si>
  <si>
    <t>327,775 </t>
  </si>
  <si>
    <t>E5-5 37a, E5-5 39, SASB</t>
  </si>
  <si>
    <t>Resource outflows – non–hazardous waste</t>
  </si>
  <si>
    <t>887,358 </t>
  </si>
  <si>
    <t>27,820 </t>
  </si>
  <si>
    <t>569,572 </t>
  </si>
  <si>
    <t>289,966 </t>
  </si>
  <si>
    <t>914,965 </t>
  </si>
  <si>
    <t>1,175 </t>
  </si>
  <si>
    <t>376,350 </t>
  </si>
  <si>
    <t>537,440 </t>
  </si>
  <si>
    <t>Total waste generated – non–hazardous waste</t>
  </si>
  <si>
    <t>1,802,323 </t>
  </si>
  <si>
    <t>Total waste generated</t>
  </si>
  <si>
    <t>E5-5 37a, SASB</t>
  </si>
  <si>
    <t>Percentage of hazardous waste</t>
  </si>
  <si>
    <t>15 </t>
  </si>
  <si>
    <t>Total amount of non–recycled waste</t>
  </si>
  <si>
    <t>1,526,438 </t>
  </si>
  <si>
    <t>E5-5 37d</t>
  </si>
  <si>
    <t>Percentage of non–recycled waste</t>
  </si>
  <si>
    <t>72 </t>
  </si>
  <si>
    <t>Percentage of recycled waste</t>
  </si>
  <si>
    <t>28 </t>
  </si>
  <si>
    <t>Total amount of radioactive waste</t>
  </si>
  <si>
    <t>0.1 </t>
  </si>
  <si>
    <t>E5-5 39</t>
  </si>
  <si>
    <t>1)  Figures were collected for the first time in 2025.</t>
  </si>
  <si>
    <t>Employees by gender</t>
  </si>
  <si>
    <t>– Male</t>
  </si>
  <si>
    <t>41,450</t>
  </si>
  <si>
    <t>persons</t>
  </si>
  <si>
    <t>S1-6 50a</t>
  </si>
  <si>
    <t>– Female</t>
  </si>
  <si>
    <t>7,517</t>
  </si>
  <si>
    <t>– Other</t>
  </si>
  <si>
    <t>– Not reported</t>
  </si>
  <si>
    <t>Total employees</t>
  </si>
  <si>
    <t>51,129</t>
  </si>
  <si>
    <t>48,973</t>
  </si>
  <si>
    <t>Employees (share) by gender</t>
  </si>
  <si>
    <t>84</t>
  </si>
  <si>
    <t>85</t>
  </si>
  <si>
    <t>4,688 </t>
  </si>
  <si>
    <t>4,595 </t>
  </si>
  <si>
    <t>6,523 </t>
  </si>
  <si>
    <t>6,671 </t>
  </si>
  <si>
    <t>Fluctuation</t>
  </si>
  <si>
    <t>Number of employees who have left the company</t>
  </si>
  <si>
    <t>6,957</t>
  </si>
  <si>
    <t>8,799</t>
  </si>
  <si>
    <t>S1-6 50c</t>
  </si>
  <si>
    <t>Rate of employee turnover</t>
  </si>
  <si>
    <t>Collective bargaining coverage</t>
  </si>
  <si>
    <t>Percentage of employees covered by collective bargaining agreements</t>
  </si>
  <si>
    <t>- </t>
  </si>
  <si>
    <t>S1-8 60a</t>
  </si>
  <si>
    <t>Female</t>
  </si>
  <si>
    <t>Male</t>
  </si>
  <si>
    <t>Not disclosed</t>
  </si>
  <si>
    <t>Total share (%)</t>
  </si>
  <si>
    <t>Number of employees </t>
  </si>
  <si>
    <t>Number of permanent employees </t>
  </si>
  <si>
    <t>7,151</t>
  </si>
  <si>
    <t>39,273</t>
  </si>
  <si>
    <t>46,429</t>
  </si>
  <si>
    <t>95</t>
  </si>
  <si>
    <t>S1-6 50b</t>
  </si>
  <si>
    <t>Number of temporary employees </t>
  </si>
  <si>
    <t>346</t>
  </si>
  <si>
    <t>1,956</t>
  </si>
  <si>
    <t>2,303</t>
  </si>
  <si>
    <t>Number of non-guaranteed hours employees </t>
  </si>
  <si>
    <t>221</t>
  </si>
  <si>
    <t>241</t>
  </si>
  <si>
    <t>Number of full-time employees </t>
  </si>
  <si>
    <t>6,768</t>
  </si>
  <si>
    <t>40,778</t>
  </si>
  <si>
    <t>47,552</t>
  </si>
  <si>
    <t>S1-6 52a</t>
  </si>
  <si>
    <t>Number of part-time employees </t>
  </si>
  <si>
    <t>749</t>
  </si>
  <si>
    <t>672</t>
  </si>
  <si>
    <t>1,421</t>
  </si>
  <si>
    <t>S1-6 52b</t>
  </si>
  <si>
    <t>21,901</t>
  </si>
  <si>
    <t>11,512</t>
  </si>
  <si>
    <t>7,183</t>
  </si>
  <si>
    <t>8,377</t>
  </si>
  <si>
    <t>S1-6 51</t>
  </si>
  <si>
    <t>20,995</t>
  </si>
  <si>
    <t>10,928</t>
  </si>
  <si>
    <t>6,158</t>
  </si>
  <si>
    <t>8,348</t>
  </si>
  <si>
    <t>Number of temporary employees</t>
  </si>
  <si>
    <t>906</t>
  </si>
  <si>
    <t>343</t>
  </si>
  <si>
    <t>1,025</t>
  </si>
  <si>
    <t>29</t>
  </si>
  <si>
    <t>Number of full-time employees</t>
  </si>
  <si>
    <t>20,836</t>
  </si>
  <si>
    <t>11,218</t>
  </si>
  <si>
    <t>7,136</t>
  </si>
  <si>
    <t>8,362</t>
  </si>
  <si>
    <t>S1-6 52 a</t>
  </si>
  <si>
    <t>1,065</t>
  </si>
  <si>
    <t>S1-6 52 b</t>
  </si>
  <si>
    <t>Gender distribution at top management level (n-1 and n-2)</t>
  </si>
  <si>
    <t>468</t>
  </si>
  <si>
    <t>S1-9 66a</t>
  </si>
  <si>
    <t>114</t>
  </si>
  <si>
    <t xml:space="preserve">Gender distribution (share) at top management level (n-1 and n-2) </t>
  </si>
  <si>
    <t>80</t>
  </si>
  <si>
    <t>S1-9 66a, SC2030</t>
  </si>
  <si>
    <t>Gender distribution (share) at the first leadership level in Germany</t>
  </si>
  <si>
    <t>Gender distribution (share) at the second leadership level in Germany</t>
  </si>
  <si>
    <t>73</t>
  </si>
  <si>
    <t>Distribution of employees by age group</t>
  </si>
  <si>
    <t>– under 30 years old</t>
  </si>
  <si>
    <t>5,494</t>
  </si>
  <si>
    <t>S1-9 66b</t>
  </si>
  <si>
    <t>– 30-50 years old</t>
  </si>
  <si>
    <t>26,074</t>
  </si>
  <si>
    <t>– over 50 years old</t>
  </si>
  <si>
    <t>17,405</t>
  </si>
  <si>
    <t>Distribution of employees (share) by age group</t>
  </si>
  <si>
    <t>52</t>
  </si>
  <si>
    <t>36</t>
  </si>
  <si>
    <t>Health and safety metrics</t>
  </si>
  <si>
    <t xml:space="preserve">Number of recordable work-related accidents </t>
  </si>
  <si>
    <t>134</t>
  </si>
  <si>
    <t>159</t>
  </si>
  <si>
    <t>number</t>
  </si>
  <si>
    <t>S1-14 88c</t>
  </si>
  <si>
    <r>
      <t>Lost time injury frequency rate (LTIFR)</t>
    </r>
    <r>
      <rPr>
        <vertAlign val="superscript"/>
        <sz val="7"/>
        <rFont val="Calibri"/>
        <family val="2"/>
      </rPr>
      <t>2)</t>
    </r>
  </si>
  <si>
    <t>S1-14 88c, GCCA, SC2030</t>
  </si>
  <si>
    <t>Lost time injury frequency rate (LTIFR) by region</t>
  </si>
  <si>
    <t>S1-14 88c, GCCA</t>
  </si>
  <si>
    <t>– Europe</t>
  </si>
  <si>
    <t>– North America</t>
  </si>
  <si>
    <r>
      <t>1.2</t>
    </r>
    <r>
      <rPr>
        <vertAlign val="superscript"/>
        <sz val="7"/>
        <rFont val="Calibri"/>
        <family val="2"/>
      </rPr>
      <t>5)</t>
    </r>
  </si>
  <si>
    <t>– Asia-Pacific</t>
  </si>
  <si>
    <t>– Africa-Mediterranean-Western Asia</t>
  </si>
  <si>
    <r>
      <t>Lost time injury severity rate</t>
    </r>
    <r>
      <rPr>
        <vertAlign val="superscript"/>
        <sz val="7"/>
        <rFont val="Calibri"/>
        <family val="2"/>
      </rPr>
      <t>3)</t>
    </r>
  </si>
  <si>
    <t>67</t>
  </si>
  <si>
    <r>
      <t>Fatality rate</t>
    </r>
    <r>
      <rPr>
        <vertAlign val="superscript"/>
        <sz val="7"/>
        <rFont val="Calibri"/>
        <family val="2"/>
      </rPr>
      <t>4)</t>
    </r>
  </si>
  <si>
    <t>Number of fatalities</t>
  </si>
  <si>
    <t>– Own workforce</t>
  </si>
  <si>
    <t>S1-14 88b, GCCA</t>
  </si>
  <si>
    <t>– Contractor employees</t>
  </si>
  <si>
    <t>4</t>
  </si>
  <si>
    <t>Percentage of people in the workforce who are covered by health and safety management system based on legal requirements and/or recognised standards or guidelines</t>
  </si>
  <si>
    <t>99.9</t>
  </si>
  <si>
    <t>S1-14 88a</t>
  </si>
  <si>
    <t xml:space="preserve">Lost time injury frequency rate (LTIFR) for contractors </t>
  </si>
  <si>
    <r>
      <t>Fatality rate</t>
    </r>
    <r>
      <rPr>
        <vertAlign val="superscript"/>
        <sz val="7"/>
        <rFont val="Calibri"/>
        <family val="2"/>
      </rPr>
      <t xml:space="preserve">4) </t>
    </r>
  </si>
  <si>
    <t xml:space="preserve">1)  Values have been (partially) adjusted due to corrections in scope.
2)  Number of recordable work-related accidents suffered by Group employees per 1,000,000 working hours
3)  Number of lost working days resulting from accidents suffered by Group employees per 1,000,000 working hours
4)  Number of fatalities of Group employees per 10,000 Group employees
5)  Based on late reporting of recordable work-related accidents </t>
  </si>
  <si>
    <t>Remuneration metrics</t>
  </si>
  <si>
    <t>Gender pay gap</t>
  </si>
  <si>
    <t>-8.2 </t>
  </si>
  <si>
    <t>S1-16 97a</t>
  </si>
  <si>
    <t>Annual total remuneration ratio</t>
  </si>
  <si>
    <t>1:211</t>
  </si>
  <si>
    <t>S1-16 97b</t>
  </si>
  <si>
    <t>Incidents, complaints, and severe human rights impacts</t>
  </si>
  <si>
    <t>Incidents of discrimination, including harassment</t>
  </si>
  <si>
    <t>S1-17 103a</t>
  </si>
  <si>
    <t>Complaints filed through channels for people in own workforce to raise concerns</t>
  </si>
  <si>
    <t>339</t>
  </si>
  <si>
    <t>411</t>
  </si>
  <si>
    <t>S1-17 103b</t>
  </si>
  <si>
    <t>Severe human rights issues and incidents connected to own workforce</t>
  </si>
  <si>
    <t>S1-17 104a</t>
  </si>
  <si>
    <t>Severe human rights issues and incidents connected to own workforce that are cases of non-respect of UN Guiding Principles and OECD Guidelines for Multinational Enterprises</t>
  </si>
  <si>
    <t>Severe human rights cases where the company played role securing remedy for those affected</t>
  </si>
  <si>
    <t>S1-17 AR 106</t>
  </si>
  <si>
    <t>Corporate citizenship</t>
  </si>
  <si>
    <r>
      <t>Share of sites with community engagement plan (cement business line)</t>
    </r>
    <r>
      <rPr>
        <vertAlign val="superscript"/>
        <sz val="7"/>
        <rFont val="Calibri"/>
        <family val="2"/>
      </rPr>
      <t>1)</t>
    </r>
  </si>
  <si>
    <t>54</t>
  </si>
  <si>
    <t>60</t>
  </si>
  <si>
    <r>
      <t>Share of sites with community engagement plan (aggregates business line)</t>
    </r>
    <r>
      <rPr>
        <vertAlign val="superscript"/>
        <sz val="7"/>
        <rFont val="Calibri"/>
        <family val="2"/>
      </rPr>
      <t>1)</t>
    </r>
  </si>
  <si>
    <t>78</t>
  </si>
  <si>
    <t>CSR spend</t>
  </si>
  <si>
    <t>9.7</t>
  </si>
  <si>
    <t>8.7</t>
  </si>
  <si>
    <t>million €</t>
  </si>
  <si>
    <t>1)  The baseline year is 2024.</t>
  </si>
  <si>
    <t>Categories of compliance incidents reported via case management system</t>
  </si>
  <si>
    <t>Employee relations</t>
  </si>
  <si>
    <t>30</t>
  </si>
  <si>
    <t>S1-17 100</t>
  </si>
  <si>
    <t>Corruption or conflicts of interest</t>
  </si>
  <si>
    <t>G1-4 25</t>
  </si>
  <si>
    <t>Health and safety</t>
  </si>
  <si>
    <t>Fraud, theft, or embezzlement</t>
  </si>
  <si>
    <t>Discrimination or harassment</t>
  </si>
  <si>
    <t>S1-17 103</t>
  </si>
  <si>
    <t>Other</t>
  </si>
  <si>
    <t>25</t>
  </si>
  <si>
    <t>Incidents of corruption or bribery</t>
  </si>
  <si>
    <t>Convictions for violation of anti-corruption and anti-bribery laws</t>
  </si>
  <si>
    <t>G1-4 24a</t>
  </si>
  <si>
    <t>Amount of fines for violation of anti-corruption and anti-bribery laws</t>
  </si>
  <si>
    <t>'000 €</t>
  </si>
  <si>
    <t>Confirmed incidents of corruption or bribery</t>
  </si>
  <si>
    <t>Confirmed incidents in which own workers were dismissed or disciplined for corruption or bribery-related incidents</t>
  </si>
  <si>
    <t>Confirmed incidents relating to contracts with business partners that were terminated or not renewed due to violations related to corruption or bribery</t>
  </si>
  <si>
    <r>
      <t>Political influence and lobbying activities</t>
    </r>
    <r>
      <rPr>
        <b/>
        <vertAlign val="superscript"/>
        <sz val="8.5"/>
        <rFont val="Calibri"/>
        <family val="2"/>
      </rPr>
      <t>1)</t>
    </r>
  </si>
  <si>
    <t>Financial political contributions</t>
  </si>
  <si>
    <t>17.6</t>
  </si>
  <si>
    <t>17.5</t>
  </si>
  <si>
    <t>G1-5 29b i</t>
  </si>
  <si>
    <t>In-kind political contributions</t>
  </si>
  <si>
    <t>Total political contributions</t>
  </si>
  <si>
    <t>Political contributions by geographical area</t>
  </si>
  <si>
    <t>14.0</t>
  </si>
  <si>
    <t>13.8</t>
  </si>
  <si>
    <t>Political contributions by recipient</t>
  </si>
  <si>
    <t>– Direct lobbying</t>
  </si>
  <si>
    <t>– Third party government affairs or lobbying agencies</t>
  </si>
  <si>
    <t>– National Political campaigns, organisations, or candidates</t>
  </si>
  <si>
    <t>0.0</t>
  </si>
  <si>
    <t>– National trade associations</t>
  </si>
  <si>
    <t>14.1</t>
  </si>
  <si>
    <t>– Tax exempt groups</t>
  </si>
  <si>
    <t>1)  Political Action Committees (PACs) are not included.</t>
  </si>
  <si>
    <t>ESG indicators</t>
  </si>
  <si>
    <r>
      <rPr>
        <sz val="7"/>
        <rFont val="Calibri"/>
        <family val="2"/>
      </rPr>
      <t>KPIs have been audited with limited or reasonable assurance as part of the audit of the Group's Combined Management Report, the level of assurance is indicated as follows</t>
    </r>
    <r>
      <rPr>
        <sz val="7"/>
        <color rgb="FF00843D"/>
        <rFont val="Calibri"/>
        <family val="2"/>
      </rPr>
      <t>: ●</t>
    </r>
    <r>
      <rPr>
        <sz val="7"/>
        <color rgb="FF000000"/>
        <rFont val="Calibri"/>
        <family val="2"/>
      </rPr>
      <t xml:space="preserve"> Reasonable assurance  </t>
    </r>
    <r>
      <rPr>
        <sz val="7"/>
        <color rgb="FF00843D"/>
        <rFont val="Calibri"/>
        <family val="2"/>
      </rPr>
      <t>○</t>
    </r>
    <r>
      <rPr>
        <sz val="7"/>
        <color rgb="FF000000"/>
        <rFont val="Calibri"/>
        <family val="2"/>
      </rPr>
      <t xml:space="preserve"> Limited assurance  </t>
    </r>
  </si>
  <si>
    <t>Assurance
2025</t>
  </si>
  <si>
    <t>EU Taxonomy Regulation</t>
  </si>
  <si>
    <r>
      <t>Taxonomy-eligible revenue</t>
    </r>
    <r>
      <rPr>
        <vertAlign val="superscript"/>
        <sz val="7"/>
        <rFont val="Calibri"/>
        <family val="2"/>
      </rPr>
      <t>1)</t>
    </r>
  </si>
  <si>
    <t>45.5</t>
  </si>
  <si>
    <t>46.3</t>
  </si>
  <si>
    <t>EU Taxonomy</t>
  </si>
  <si>
    <r>
      <rPr>
        <sz val="7"/>
        <color rgb="FF00843D"/>
        <rFont val="Calibri"/>
        <family val="2"/>
      </rPr>
      <t>○</t>
    </r>
  </si>
  <si>
    <t>– Thereof taxonomy-aligned revenue</t>
  </si>
  <si>
    <t>Taxonomy-eligible investments</t>
  </si>
  <si>
    <t>48.3</t>
  </si>
  <si>
    <t>58.7</t>
  </si>
  <si>
    <r>
      <t>– Thereof taxonomy-aligned investments</t>
    </r>
    <r>
      <rPr>
        <vertAlign val="superscript"/>
        <sz val="7"/>
        <rFont val="Calibri"/>
        <family val="2"/>
      </rPr>
      <t>2)</t>
    </r>
  </si>
  <si>
    <t>13.6</t>
  </si>
  <si>
    <t>13.1</t>
  </si>
  <si>
    <t>Taxonomy-eligible operating expenses</t>
  </si>
  <si>
    <t>55.7</t>
  </si>
  <si>
    <t>58.1</t>
  </si>
  <si>
    <r>
      <t>– Thereof taxonomy-aligned operating expenses</t>
    </r>
    <r>
      <rPr>
        <vertAlign val="superscript"/>
        <sz val="7"/>
        <rFont val="Calibri"/>
        <family val="2"/>
      </rPr>
      <t>2)</t>
    </r>
  </si>
  <si>
    <t>7.5</t>
  </si>
  <si>
    <r>
      <rPr>
        <b/>
        <sz val="7"/>
        <color rgb="FF00843D"/>
        <rFont val="Calibri"/>
        <family val="2"/>
      </rPr>
      <t>Management systems</t>
    </r>
  </si>
  <si>
    <t>Share of integrated cement plants with an environmental management system (ISO 14001 or similar)</t>
  </si>
  <si>
    <t>Share of active aggregates production facilities with an environmental management system (ISO 14001 or similar)</t>
  </si>
  <si>
    <t>Share of integrated cement plants with an energy management system (ISO 50001 or similar)</t>
  </si>
  <si>
    <t>Responsible procurement</t>
  </si>
  <si>
    <r>
      <t>ESG Supplier Sustainability Perfomance Rate</t>
    </r>
    <r>
      <rPr>
        <vertAlign val="superscript"/>
        <sz val="7"/>
        <rFont val="Calibri"/>
        <family val="2"/>
      </rPr>
      <t>3)</t>
    </r>
  </si>
  <si>
    <t>Revenue with fossil fuels</t>
  </si>
  <si>
    <t>Revenue from transport and trade of coal</t>
  </si>
  <si>
    <t xml:space="preserve"> ESRS 2 SBM-1 40 d i</t>
  </si>
  <si>
    <t>Share of group revenue from transport and trade of coal</t>
  </si>
  <si>
    <t>Revenue from transport and trade of petcoke</t>
  </si>
  <si>
    <t>Share of group revenue from transport and trade of petcoke</t>
  </si>
  <si>
    <t>Customer Satisfaction</t>
  </si>
  <si>
    <t>Net Promoter Score</t>
  </si>
  <si>
    <t>1)   2024 figures have been adjusted following a review of the inclusion of intra-Group revenues.
2)   Due to the change in priority plants 2024 figures have been adjusted.
3)   Data has been collected systematically in 2023 for the first time. A supplier can only receive a green ESG rating if it offers full transparency in answering ESG questions and if the assessment by IntegrityNext does not reveal any significant risks.</t>
  </si>
  <si>
    <r>
      <t>Diversity Metrics</t>
    </r>
    <r>
      <rPr>
        <b/>
        <vertAlign val="superscript"/>
        <sz val="7"/>
        <rFont val="Calibri"/>
        <family val="2"/>
      </rPr>
      <t>1)</t>
    </r>
  </si>
  <si>
    <t>Share of female employees in programmes for the advancement of future executives (Group)</t>
  </si>
  <si>
    <t>Share of female employees (Germany)</t>
  </si>
  <si>
    <t>Share of female employees in programmes for the advancement of future executives (Germany)</t>
  </si>
  <si>
    <t>– Germany</t>
  </si>
  <si>
    <t>– Heidelberg Materials AG</t>
  </si>
  <si>
    <r>
      <t>Other HR metrics</t>
    </r>
    <r>
      <rPr>
        <b/>
        <vertAlign val="superscript"/>
        <sz val="7"/>
        <rFont val="Calibri"/>
        <family val="2"/>
      </rPr>
      <t>1)</t>
    </r>
  </si>
  <si>
    <t>Persons</t>
  </si>
  <si>
    <t>Percentage of trainees retained as permanent employees in Germany</t>
  </si>
  <si>
    <t>Average number of training hours per employee</t>
  </si>
  <si>
    <t>Hours</t>
  </si>
  <si>
    <t>Employees, diversity, equity, and inclusion</t>
  </si>
  <si>
    <t>Total number of employees</t>
  </si>
  <si>
    <t>Denmark</t>
  </si>
  <si>
    <t>Congo, Democratic Republic</t>
  </si>
  <si>
    <t>Guam</t>
  </si>
  <si>
    <t>Iceland</t>
  </si>
  <si>
    <t>Israel</t>
  </si>
  <si>
    <t>Latvia</t>
  </si>
  <si>
    <t>Lithuania</t>
  </si>
  <si>
    <t>Malaysia</t>
  </si>
  <si>
    <t>Singapore</t>
  </si>
  <si>
    <t>Türkiye</t>
  </si>
  <si>
    <t>United Arab Emirates</t>
  </si>
  <si>
    <t>United States of America</t>
  </si>
  <si>
    <t>Gender distribution (share) at top management level (n-1 und n-2) in Germany</t>
  </si>
  <si>
    <t xml:space="preserve">COMPANY NAME: </t>
  </si>
  <si>
    <t>Heidelberg Materials</t>
  </si>
  <si>
    <t>Adverse sustainability indicator</t>
  </si>
  <si>
    <t>Metric</t>
  </si>
  <si>
    <t>CLIMATE AND OTHER ENVIRONMENT-RELATED INDICATORS</t>
  </si>
  <si>
    <t>1. GHG emissions*</t>
  </si>
  <si>
    <t>Scope 1 GHG emissions (in tonnes)</t>
  </si>
  <si>
    <t>Cement: 59.4 million t
Aggregates: 0.5 million t
Own transport fleet: 1.1 million t</t>
  </si>
  <si>
    <t>Scope 2 GHG emissions (in tonnes)</t>
  </si>
  <si>
    <t>Cement (location-based): 4.5 million t
Cement (market-based): 4.1 million t
Aggregates (location-based): 0.25 million t
Aggregates (market-based): 0.25 million t</t>
  </si>
  <si>
    <t>Scope 3 GHG emissions (in tonnes)</t>
  </si>
  <si>
    <t>Total GHG emissions (sum of scope 1, 2 &amp; 3)</t>
  </si>
  <si>
    <t>90.3 million t</t>
  </si>
  <si>
    <t>2. GHG intensity*</t>
  </si>
  <si>
    <t>GHG emissions per €M of sales (scope 1 &amp; 2)</t>
  </si>
  <si>
    <t>4.2 kt / million €</t>
  </si>
  <si>
    <t>3. Exposure to companies active in the fossil fuel sector</t>
  </si>
  <si>
    <t>% of revenues directly linked to fossil fuel exploration, mining, extraction, refining or distribution (including transportation, storage and trade)</t>
  </si>
  <si>
    <t>Revenue from transport and trade of coal: 0.3%
Revenue from transport and trade of petcoke: 0.7%</t>
  </si>
  <si>
    <t>4. Share of non renewable energy consumption &amp; production</t>
  </si>
  <si>
    <t>Share of non renewable energy consumption and non renewable energy production of company from non renewable energy sources compared to renewable energy sources, expressed as a % of total energy sources</t>
  </si>
  <si>
    <t>5. Energy consumption intensity per high impact climate sector (1)</t>
  </si>
  <si>
    <t>Energy consumption in GWh per million € of revenue of company, per high impact climate sector (1)</t>
  </si>
  <si>
    <t>4.25 GWh / million €</t>
  </si>
  <si>
    <t>6. Carbon emission reduction initiatives</t>
  </si>
  <si>
    <t>Carbon emission reduction initiatives aimed at aligning with the Paris Agreement (Y/N)</t>
  </si>
  <si>
    <t>Y</t>
  </si>
  <si>
    <t>7. Activities negatively affecting biodiversity-sensitive areas</t>
  </si>
  <si>
    <t>% of revenues from sites/operations located in or near to biodiversity-sensitive areas where activities of the company negatively affect those areas</t>
  </si>
  <si>
    <t>n/a</t>
  </si>
  <si>
    <t>8. Emissions to water</t>
  </si>
  <si>
    <t>Tonnes of emissions of nitrates, phosphate and pesticides to water generated by company</t>
  </si>
  <si>
    <t>We are currently not tracking our water emissions systematically. Where these emissions are part of the operating permit, we comply with the regulation</t>
  </si>
  <si>
    <t>Waste</t>
  </si>
  <si>
    <t>9. Hazardous waste and radioactive waste ratio</t>
  </si>
  <si>
    <t>Tonnes of hazardous waste and radioactive waste generated by company</t>
  </si>
  <si>
    <t>327.78 kt</t>
  </si>
  <si>
    <t>INDICATORS FOR SOCIAL AND EMPLOYEE, RESPECT FOR HUMAN RIGHTS, ANTI-CORRUPTION AND ANTI-BRIBERY MATTERS</t>
  </si>
  <si>
    <t>Social and employee matters</t>
  </si>
  <si>
    <t>10. Violations of UN Global Compact principles and Organisation for Economic Cooperation and Development (OECD) Guidelines for Multinational Enterprises</t>
  </si>
  <si>
    <t>Violations of the UNGC principles or OECD Guidelines for Multinational Enterprises over the past 3 years (Y/N)</t>
  </si>
  <si>
    <t>N</t>
  </si>
  <si>
    <t>11. Lack of processes and compliance mechanisms to monitor compliance with UN Global Compact principles and OECD Guidelines for Multinational Enterprises</t>
  </si>
  <si>
    <t>Policies to monitor compliance with the UNGC principles or OECD Guidelines for Multinational Enterprises or grievance/complaints handling mechanisms to address violations of the UNGC principles or OECD Guidelines for Multinational Enterprises (Y/N)</t>
  </si>
  <si>
    <t>12. Unadjusted gender pay gap</t>
  </si>
  <si>
    <t>Difference between average gross hourly earnings of male paid employees and of female paid employees as a % of average gross hourly earnings of male paid employees</t>
  </si>
  <si>
    <t>13. Gender diversity</t>
  </si>
  <si>
    <t>Board gender diversity: Ratio of female to male board members in company, expressed as a percentage of all board members</t>
  </si>
  <si>
    <t>Management gender diversity: Ratio of female to male in the company executive team, expressed as a percentage of all executive team members</t>
  </si>
  <si>
    <t>Firm gender diversity: Ratio of female to male staff members in company, expressed as a percentage of all staff members</t>
  </si>
  <si>
    <t>14. Exposure to controversial weapons (anti-personnel mines, cluster munitions, chemical weapons and biological weapons)</t>
  </si>
  <si>
    <t>Does the company manufacture or sell controversial weapons (Y/N)</t>
  </si>
  <si>
    <t>15. Convictions and fines for violation of anti-corruption and anti-bribery laws</t>
  </si>
  <si>
    <t>Numbers of convictions and amounts of fines for violations of anti-corruption and anti-bribery laws by company over the past 3 years</t>
  </si>
  <si>
    <t>TCFD STATUS (TASK FORCE ON CLIMATE-RELATED FINANCIAL DISCLOSURES)</t>
  </si>
  <si>
    <t>TCFD</t>
  </si>
  <si>
    <t>16. Climate-related financial information disclosure</t>
  </si>
  <si>
    <t>Does the company already report or intend to report for 2025 climate-related financial information as per TCFD recommendations? (Y/N)</t>
  </si>
  <si>
    <t>(1)  High impact activities cover: agriculture, forestry &amp; fishing ; mining &amp; quarrying ; manufacture of any goods ; electricity, gas, steam &amp; air conditioning supply ; water supply, sewerage, waste management &amp; remediation activities; construction ; wholesale &amp; retail trade and repair of motor vehicles &amp; motorcycles ; transportation &amp; storage ; real estate. For more detailed list of activities in scope, please refer to Regulation (EC) No 1893/2006 of the European Parliament and of the Council of 20 December 2006</t>
  </si>
  <si>
    <r>
      <t>*      We calculate the specific total CO</t>
    </r>
    <r>
      <rPr>
        <vertAlign val="subscript"/>
        <sz val="9"/>
        <color theme="1"/>
        <rFont val="Calibri"/>
        <family val="2"/>
        <scheme val="minor"/>
      </rPr>
      <t>2</t>
    </r>
    <r>
      <rPr>
        <sz val="9"/>
        <color theme="1"/>
        <rFont val="Calibri"/>
        <family val="2"/>
        <scheme val="minor"/>
      </rPr>
      <t xml:space="preserve"> emissions per revenue based on the absolute (gross) Scope 1 and 2 categories for our cement and aggregates business lines as well as the audited Scope 3 categories
        divided by the Group’s total revenue. </t>
    </r>
  </si>
  <si>
    <t>Year</t>
  </si>
  <si>
    <t>Last Update</t>
  </si>
  <si>
    <t>26 March 2026</t>
  </si>
  <si>
    <t>Supervisory Board: Shareholder representatives</t>
  </si>
  <si>
    <t>Name</t>
  </si>
  <si>
    <t>Dr Bernd Scheifele</t>
  </si>
  <si>
    <t>Gunnar Groebler</t>
  </si>
  <si>
    <t>Ludwig Merckle</t>
  </si>
  <si>
    <t>Luka Mucic</t>
  </si>
  <si>
    <t>Marget Suckale</t>
  </si>
  <si>
    <t>Dr Sopna Sury</t>
  </si>
  <si>
    <t>Average or Sum</t>
  </si>
  <si>
    <t>Position</t>
  </si>
  <si>
    <t>Chairman</t>
  </si>
  <si>
    <t>–</t>
  </si>
  <si>
    <t>Age (in years)</t>
  </si>
  <si>
    <t>Gender</t>
  </si>
  <si>
    <t>male</t>
  </si>
  <si>
    <t>female</t>
  </si>
  <si>
    <t>33% female</t>
  </si>
  <si>
    <t>In office since</t>
  </si>
  <si>
    <t>Tenure (in years)</t>
  </si>
  <si>
    <t>Committees membership (total number)</t>
  </si>
  <si>
    <t>External mandates (total number)</t>
  </si>
  <si>
    <t>Personnel committee</t>
  </si>
  <si>
    <t>x</t>
  </si>
  <si>
    <t>5/6</t>
  </si>
  <si>
    <t>Audit committee</t>
  </si>
  <si>
    <t>Deputy Chairman</t>
  </si>
  <si>
    <t>3/6</t>
  </si>
  <si>
    <t>Sustainability and Innovation Committee</t>
  </si>
  <si>
    <t>Chairwoman</t>
  </si>
  <si>
    <t>Nomination committee</t>
  </si>
  <si>
    <t>Mediation Committee, pursuant to section 27(3) of the German Codetermination Law</t>
  </si>
  <si>
    <t>2/6</t>
  </si>
  <si>
    <t>Industry knowledge</t>
  </si>
  <si>
    <t>International leadership experience</t>
  </si>
  <si>
    <t>Personnel competences</t>
  </si>
  <si>
    <t>Governance, Legal &amp; Compliance</t>
  </si>
  <si>
    <t>Accounting, auditing and controlling</t>
  </si>
  <si>
    <t>Strategy, Capital Market</t>
  </si>
  <si>
    <t>Sustainability</t>
  </si>
  <si>
    <t>Digitisation</t>
  </si>
  <si>
    <t>Supervisory Board: Employee representatives</t>
  </si>
  <si>
    <t>Werner Schraeder</t>
  </si>
  <si>
    <t>Barbara Breuninger</t>
  </si>
  <si>
    <t>Katja Karcher</t>
  </si>
  <si>
    <t>Markus Oleynik</t>
  </si>
  <si>
    <t>Peter Riedel</t>
  </si>
  <si>
    <t>Anna Toborek-Kacar</t>
  </si>
  <si>
    <t>50% female</t>
  </si>
  <si>
    <t>0/6</t>
  </si>
  <si>
    <t>Remuneration granted and owed to the members of the Supervisory Board</t>
  </si>
  <si>
    <t>Fixed remuneration</t>
  </si>
  <si>
    <t>Remuneration for
committee membership</t>
  </si>
  <si>
    <t>Attendance fees</t>
  </si>
  <si>
    <t>Total
remuneration</t>
  </si>
  <si>
    <t>€’000s/share of total remuneration in %</t>
  </si>
  <si>
    <t>Dr Bernd Scheifele (Chairman)</t>
  </si>
  <si>
    <t>200</t>
  </si>
  <si>
    <t>300</t>
  </si>
  <si>
    <t>90%</t>
  </si>
  <si>
    <t>8%</t>
  </si>
  <si>
    <t>2%</t>
  </si>
  <si>
    <t>249</t>
  </si>
  <si>
    <t>332</t>
  </si>
  <si>
    <t>56%</t>
  </si>
  <si>
    <t>55</t>
  </si>
  <si>
    <t>6%</t>
  </si>
  <si>
    <t>142</t>
  </si>
  <si>
    <t>165</t>
  </si>
  <si>
    <t>Gunnar Groebler </t>
  </si>
  <si>
    <t>78%</t>
  </si>
  <si>
    <t>19%</t>
  </si>
  <si>
    <t>3%</t>
  </si>
  <si>
    <t>71</t>
  </si>
  <si>
    <t>129</t>
  </si>
  <si>
    <t>Katja Karcher </t>
  </si>
  <si>
    <t>64%</t>
  </si>
  <si>
    <t>32%</t>
  </si>
  <si>
    <t>4%</t>
  </si>
  <si>
    <t>157</t>
  </si>
  <si>
    <t>44%</t>
  </si>
  <si>
    <t>118</t>
  </si>
  <si>
    <t>51%</t>
  </si>
  <si>
    <t>5%</t>
  </si>
  <si>
    <t>189</t>
  </si>
  <si>
    <t>229</t>
  </si>
  <si>
    <t>46%</t>
  </si>
  <si>
    <t>172</t>
  </si>
  <si>
    <t>211</t>
  </si>
  <si>
    <t>Markus Oleynik </t>
  </si>
  <si>
    <t>60%</t>
  </si>
  <si>
    <t>7%</t>
  </si>
  <si>
    <t>149</t>
  </si>
  <si>
    <t>166</t>
  </si>
  <si>
    <t>Werner Schraeder (Deputy Chairman)</t>
  </si>
  <si>
    <t>105</t>
  </si>
  <si>
    <t>150</t>
  </si>
  <si>
    <t>69%</t>
  </si>
  <si>
    <t>25%</t>
  </si>
  <si>
    <t>182</t>
  </si>
  <si>
    <t>216</t>
  </si>
  <si>
    <t>Margret Suckale</t>
  </si>
  <si>
    <t>58%</t>
  </si>
  <si>
    <t>88</t>
  </si>
  <si>
    <t>139</t>
  </si>
  <si>
    <t>195</t>
  </si>
  <si>
    <t>Anna Toborek-Kacar </t>
  </si>
  <si>
    <t>76%</t>
  </si>
  <si>
    <t>132</t>
  </si>
  <si>
    <t>950</t>
  </si>
  <si>
    <t>1,450</t>
  </si>
  <si>
    <t>465</t>
  </si>
  <si>
    <t>700</t>
  </si>
  <si>
    <t>206</t>
  </si>
  <si>
    <t>104</t>
  </si>
  <si>
    <t>1,620</t>
  </si>
  <si>
    <t>2,254</t>
  </si>
  <si>
    <t>Granted and owed remuneration pursuant to section 162 of the AktG</t>
  </si>
  <si>
    <r>
      <rPr>
        <b/>
        <sz val="7"/>
        <rFont val="Calibri"/>
        <family val="2"/>
        <scheme val="minor"/>
      </rPr>
      <t>Dr Dominik von Achten</t>
    </r>
    <r>
      <rPr>
        <sz val="7"/>
        <rFont val="Calibri"/>
        <family val="2"/>
        <scheme val="minor"/>
      </rPr>
      <t xml:space="preserve">
Chairman of the Managing Board</t>
    </r>
  </si>
  <si>
    <r>
      <rPr>
        <b/>
        <sz val="7"/>
        <rFont val="Calibri"/>
        <family val="2"/>
      </rPr>
      <t xml:space="preserve">René Aldach
</t>
    </r>
    <r>
      <rPr>
        <sz val="7"/>
        <rFont val="Calibri"/>
        <family val="2"/>
      </rPr>
      <t>Member of the Managing Board</t>
    </r>
  </si>
  <si>
    <r>
      <rPr>
        <b/>
        <sz val="7"/>
        <rFont val="Calibri"/>
        <family val="2"/>
      </rPr>
      <t xml:space="preserve">Dr Katharina Beumelburg
</t>
    </r>
    <r>
      <rPr>
        <sz val="7"/>
        <rFont val="Calibri"/>
        <family val="2"/>
      </rPr>
      <t>Member of the Managing Board
(since 1 October 2024)</t>
    </r>
    <r>
      <rPr>
        <vertAlign val="superscript"/>
        <sz val="7"/>
        <rFont val="Calibri"/>
        <family val="2"/>
      </rPr>
      <t>2)</t>
    </r>
  </si>
  <si>
    <r>
      <rPr>
        <b/>
        <sz val="7"/>
        <rFont val="Calibri"/>
        <family val="2"/>
      </rPr>
      <t xml:space="preserve">Roberto Callieri
</t>
    </r>
    <r>
      <rPr>
        <sz val="7"/>
        <rFont val="Calibri"/>
        <family val="2"/>
      </rPr>
      <t>Member of the Managing Board</t>
    </r>
    <r>
      <rPr>
        <vertAlign val="superscript"/>
        <sz val="7"/>
        <rFont val="Calibri"/>
        <family val="2"/>
      </rPr>
      <t>1)</t>
    </r>
    <r>
      <rPr>
        <sz val="7"/>
        <rFont val="Calibri"/>
        <family val="2"/>
      </rPr>
      <t xml:space="preserve">
(since 1 January 2024)</t>
    </r>
  </si>
  <si>
    <r>
      <rPr>
        <b/>
        <sz val="7"/>
        <rFont val="Calibri"/>
        <family val="2"/>
      </rPr>
      <t xml:space="preserve">Axel Conrads
</t>
    </r>
    <r>
      <rPr>
        <sz val="7"/>
        <rFont val="Calibri"/>
        <family val="2"/>
      </rPr>
      <t>Member of the Managing Board
(since 1 February 2024)</t>
    </r>
  </si>
  <si>
    <r>
      <rPr>
        <b/>
        <sz val="7"/>
        <rFont val="Calibri"/>
        <family val="2"/>
      </rPr>
      <t xml:space="preserve">Hakan Gurdal
</t>
    </r>
    <r>
      <rPr>
        <sz val="7"/>
        <rFont val="Calibri"/>
        <family val="2"/>
      </rPr>
      <t>Member of the Managing Board</t>
    </r>
  </si>
  <si>
    <r>
      <rPr>
        <b/>
        <sz val="7"/>
        <rFont val="Calibri"/>
        <family val="2"/>
      </rPr>
      <t xml:space="preserve">Dennis Lentz
</t>
    </r>
    <r>
      <rPr>
        <sz val="7"/>
        <rFont val="Calibri"/>
        <family val="2"/>
      </rPr>
      <t>Member of the Managing Board</t>
    </r>
    <r>
      <rPr>
        <vertAlign val="superscript"/>
        <sz val="7"/>
        <rFont val="Calibri"/>
        <family val="2"/>
      </rPr>
      <t>3)</t>
    </r>
  </si>
  <si>
    <r>
      <rPr>
        <b/>
        <sz val="7"/>
        <rFont val="Calibri"/>
        <family val="2"/>
      </rPr>
      <t xml:space="preserve">Jon Morrish
</t>
    </r>
    <r>
      <rPr>
        <sz val="7"/>
        <rFont val="Calibri"/>
        <family val="2"/>
      </rPr>
      <t>Member of the Managing Board</t>
    </r>
  </si>
  <si>
    <r>
      <rPr>
        <b/>
        <sz val="7"/>
        <rFont val="Calibri"/>
        <family val="2"/>
      </rPr>
      <t xml:space="preserve">Chris Ward
</t>
    </r>
    <r>
      <rPr>
        <sz val="7"/>
        <rFont val="Calibri"/>
        <family val="2"/>
      </rPr>
      <t>Member of the Managing Board</t>
    </r>
    <r>
      <rPr>
        <vertAlign val="superscript"/>
        <sz val="7"/>
        <rFont val="Calibri"/>
        <family val="2"/>
      </rPr>
      <t>4)</t>
    </r>
  </si>
  <si>
    <t>€’000s/share of granted and owed remuneration pursuant to section 162 of the AktG in %</t>
  </si>
  <si>
    <t>Fixed annual salary</t>
  </si>
  <si>
    <t>1,598</t>
  </si>
  <si>
    <t>1,700</t>
  </si>
  <si>
    <t>21%</t>
  </si>
  <si>
    <t>638</t>
  </si>
  <si>
    <t>715</t>
  </si>
  <si>
    <t>23%</t>
  </si>
  <si>
    <t>212</t>
  </si>
  <si>
    <t>847</t>
  </si>
  <si>
    <t>48%</t>
  </si>
  <si>
    <t>660</t>
  </si>
  <si>
    <t>26%</t>
  </si>
  <si>
    <t>550</t>
  </si>
  <si>
    <t>600</t>
  </si>
  <si>
    <t>841</t>
  </si>
  <si>
    <t>22%</t>
  </si>
  <si>
    <t>20%</t>
  </si>
  <si>
    <t>944</t>
  </si>
  <si>
    <t>948</t>
  </si>
  <si>
    <t>872</t>
  </si>
  <si>
    <t>868</t>
  </si>
  <si>
    <t>Fringe benefits</t>
  </si>
  <si>
    <t>0%</t>
  </si>
  <si>
    <t>190</t>
  </si>
  <si>
    <t>1%</t>
  </si>
  <si>
    <t>686</t>
  </si>
  <si>
    <t>663</t>
  </si>
  <si>
    <t>81</t>
  </si>
  <si>
    <t>479</t>
  </si>
  <si>
    <t>467</t>
  </si>
  <si>
    <t>13%</t>
  </si>
  <si>
    <t>103</t>
  </si>
  <si>
    <t>Contribution to private pension (cash allowance)</t>
  </si>
  <si>
    <t>400</t>
  </si>
  <si>
    <t>392</t>
  </si>
  <si>
    <t>375</t>
  </si>
  <si>
    <t>9%</t>
  </si>
  <si>
    <t>One-year variable compensation</t>
  </si>
  <si>
    <t>2,765</t>
  </si>
  <si>
    <t>755</t>
  </si>
  <si>
    <t>24%</t>
  </si>
  <si>
    <t>288</t>
  </si>
  <si>
    <t>888</t>
  </si>
  <si>
    <t>855</t>
  </si>
  <si>
    <t>871</t>
  </si>
  <si>
    <t>734</t>
  </si>
  <si>
    <t>643</t>
  </si>
  <si>
    <t>1,116 </t>
  </si>
  <si>
    <t>976 </t>
  </si>
  <si>
    <t>894 </t>
  </si>
  <si>
    <t>824 </t>
  </si>
  <si>
    <t>1,382 </t>
  </si>
  <si>
    <t>948 </t>
  </si>
  <si>
    <t>1,088</t>
  </si>
  <si>
    <t>1,035</t>
  </si>
  <si>
    <t>Annual bonus 2024</t>
  </si>
  <si>
    <t>Annual bonus 2025</t>
  </si>
  <si>
    <t>Multi-year variable compensation</t>
  </si>
  <si>
    <t>3,864</t>
  </si>
  <si>
    <t>4,266</t>
  </si>
  <si>
    <t>52%</t>
  </si>
  <si>
    <t>1,375</t>
  </si>
  <si>
    <t>1,500</t>
  </si>
  <si>
    <t>1,923</t>
  </si>
  <si>
    <t>1,925</t>
  </si>
  <si>
    <t>43%</t>
  </si>
  <si>
    <t>2,258</t>
  </si>
  <si>
    <t>54%</t>
  </si>
  <si>
    <t>1,844</t>
  </si>
  <si>
    <t>2,041</t>
  </si>
  <si>
    <t>Long-term bonus 2021–2023/2024</t>
  </si>
  <si>
    <t>Capital market component tranche 2021–2024</t>
  </si>
  <si>
    <t>1,605</t>
  </si>
  <si>
    <t>625</t>
  </si>
  <si>
    <t>961 </t>
  </si>
  <si>
    <t>625 </t>
  </si>
  <si>
    <t>1,128 </t>
  </si>
  <si>
    <t>Long-term bonus 2022–2024/2025</t>
  </si>
  <si>
    <t>Management component tranche 2022–2024</t>
  </si>
  <si>
    <t>2,259</t>
  </si>
  <si>
    <t>750</t>
  </si>
  <si>
    <t>963 </t>
  </si>
  <si>
    <t>750 </t>
  </si>
  <si>
    <t>1,129 </t>
  </si>
  <si>
    <t>956</t>
  </si>
  <si>
    <t>Capital market component tranche 2022–2025</t>
  </si>
  <si>
    <t>1,978</t>
  </si>
  <si>
    <t>963</t>
  </si>
  <si>
    <t>1,129</t>
  </si>
  <si>
    <t>957</t>
  </si>
  <si>
    <t>Long-term bonus 2023–2025/2026</t>
  </si>
  <si>
    <t>Management component tranche 2023–2025</t>
  </si>
  <si>
    <t>2,288</t>
  </si>
  <si>
    <t>1,084</t>
  </si>
  <si>
    <t>Others</t>
  </si>
  <si>
    <t>1,900</t>
  </si>
  <si>
    <t>8,238</t>
  </si>
  <si>
    <t>8,272</t>
  </si>
  <si>
    <t>100%</t>
  </si>
  <si>
    <t>3,071</t>
  </si>
  <si>
    <t>3,160</t>
  </si>
  <si>
    <t>2,408</t>
  </si>
  <si>
    <t>1,751</t>
  </si>
  <si>
    <t>2,601</t>
  </si>
  <si>
    <t>2,595</t>
  </si>
  <si>
    <t>1,292</t>
  </si>
  <si>
    <t>1,259</t>
  </si>
  <si>
    <t>3,961 </t>
  </si>
  <si>
    <t>3,799</t>
  </si>
  <si>
    <t>3,386 </t>
  </si>
  <si>
    <t>3,506 </t>
  </si>
  <si>
    <t>4,686 </t>
  </si>
  <si>
    <t>4,206 </t>
  </si>
  <si>
    <t>4,258 </t>
  </si>
  <si>
    <t>4,388 </t>
  </si>
  <si>
    <t>Service costs</t>
  </si>
  <si>
    <t>417</t>
  </si>
  <si>
    <t>424</t>
  </si>
  <si>
    <t>179</t>
  </si>
  <si>
    <t>178</t>
  </si>
  <si>
    <t>63</t>
  </si>
  <si>
    <t>188</t>
  </si>
  <si>
    <t>194</t>
  </si>
  <si>
    <t>196</t>
  </si>
  <si>
    <t>247</t>
  </si>
  <si>
    <t>234</t>
  </si>
  <si>
    <t>164</t>
  </si>
  <si>
    <t>Total compensation</t>
  </si>
  <si>
    <t>8,655</t>
  </si>
  <si>
    <t>8,697</t>
  </si>
  <si>
    <t>3,250</t>
  </si>
  <si>
    <t>3,337</t>
  </si>
  <si>
    <t>2,471</t>
  </si>
  <si>
    <t>1,939</t>
  </si>
  <si>
    <t>1,486</t>
  </si>
  <si>
    <t>1,455</t>
  </si>
  <si>
    <t>4,209 </t>
  </si>
  <si>
    <t>4,032 </t>
  </si>
  <si>
    <t>3,550 </t>
  </si>
  <si>
    <t>3,671 </t>
  </si>
  <si>
    <t>4,902</t>
  </si>
  <si>
    <t>4,370 </t>
  </si>
  <si>
    <t xml:space="preserve">1)  90% of the fixed annual salary, the annual bonus and the long-term bonus of Roberto Callieri are paid by Heidelberg Materials Asia. The remaining 10% was paid by Heidelberg Materials AG. The fringe benefits of Roberto Callieri include, in addition to the assumption of costs for a company car, group accident insurance and flights home, as well as a travel allowance and the assumption of costs for a company flat. 
2)  In the case of Dr. Katharina Beumelburg, the value for 2024 includes a compensation payment as compensation for the loss of long-term variable remuneration components from her former employer.
3)  70% of Dennis Lentz’s fixed annual salary, the annual bonus and the long-term bonus were paid by Heidelberg Materials North America. The remaining 30% are paid by Heidelberg Materials AG. The fringe benefits of Dennis Lentz include, in addition to the assumption of costs for a company car, group accident insurance and flights home, especially secondment-related benefits such as foreign health insurance, relocation, housing, school and living costs.
4)  90% of the fixed annual salary, the annual bonus, and the long-term bonus of Chris Ward are borne by Heidelberg Materials North America. The remaining 10% is borne by Heidelberg Materials AG. Chris Ward receives his remuneration in US dollars in accordance with his employment contract. The average exchange rates for the years 2024 (1.0819 USD/EUR) and 2025 (1.1304USD/EUR) were used for conversion into euros. The closing rates before the start of the performance period (31 December, 2020: 1.2216 USD/EUR, 31 December, 2021: 1.1370 USD/EUR) were used to convert his long-term bonus into euros.
</t>
  </si>
  <si>
    <t>Development of the direct remuneration of the Managing Board the Supervisory Board and the average direct
remuneration of the workforce of Heidelberg Materials AG</t>
  </si>
  <si>
    <t>Change</t>
  </si>
  <si>
    <t>Development of earnings</t>
  </si>
  <si>
    <t>Result from current operationsbefore depreciation and amortisation in €m</t>
  </si>
  <si>
    <t>Profit/loss for the financial year attributable to Heidelberg Materials AG shareholders in €m</t>
  </si>
  <si>
    <t>1,597</t>
  </si>
  <si>
    <t>17%</t>
  </si>
  <si>
    <t>1,865</t>
  </si>
  <si>
    <t>Net profit/net loss of Heidelberg Materials AG pursuant to the HGB in €m</t>
  </si>
  <si>
    <t>257</t>
  </si>
  <si>
    <t>214%</t>
  </si>
  <si>
    <t>806</t>
  </si>
  <si>
    <t>787</t>
  </si>
  <si>
    <t>525</t>
  </si>
  <si>
    <r>
      <t>Employees</t>
    </r>
    <r>
      <rPr>
        <b/>
        <vertAlign val="superscript"/>
        <sz val="7"/>
        <rFont val="Calibri"/>
        <family val="2"/>
      </rPr>
      <t>1)</t>
    </r>
  </si>
  <si>
    <t>Average</t>
  </si>
  <si>
    <t>74</t>
  </si>
  <si>
    <t>Active members of the Managing Board in the financial year</t>
  </si>
  <si>
    <t>Dr Dominik von Achten (Chairman)</t>
  </si>
  <si>
    <t>5,606</t>
  </si>
  <si>
    <t>5,850</t>
  </si>
  <si>
    <t>11%</t>
  </si>
  <si>
    <t>6,515</t>
  </si>
  <si>
    <r>
      <t>René Aldach</t>
    </r>
    <r>
      <rPr>
        <vertAlign val="superscript"/>
        <sz val="7"/>
        <rFont val="Calibri"/>
        <family val="2"/>
      </rPr>
      <t>2)</t>
    </r>
  </si>
  <si>
    <t>502</t>
  </si>
  <si>
    <t>178%</t>
  </si>
  <si>
    <t>49%</t>
  </si>
  <si>
    <t>2,083</t>
  </si>
  <si>
    <r>
      <t>Dr Katharina Beumelburg</t>
    </r>
    <r>
      <rPr>
        <vertAlign val="superscript"/>
        <sz val="7"/>
        <rFont val="Calibri"/>
        <family val="2"/>
      </rPr>
      <t>3)</t>
    </r>
  </si>
  <si>
    <r>
      <t>Roberto Callieri</t>
    </r>
    <r>
      <rPr>
        <vertAlign val="superscript"/>
        <sz val="7"/>
        <rFont val="Calibri"/>
        <family val="2"/>
      </rPr>
      <t>4)</t>
    </r>
  </si>
  <si>
    <r>
      <t>Axel Conrads</t>
    </r>
    <r>
      <rPr>
        <vertAlign val="superscript"/>
        <sz val="7"/>
        <rFont val="Calibri"/>
        <family val="2"/>
      </rPr>
      <t>5)</t>
    </r>
  </si>
  <si>
    <t>Hakan Gurdal</t>
  </si>
  <si>
    <t>2,856</t>
  </si>
  <si>
    <t>2,697</t>
  </si>
  <si>
    <t>2,925</t>
  </si>
  <si>
    <t>3,961</t>
  </si>
  <si>
    <t>4,032</t>
  </si>
  <si>
    <r>
      <t>Dennis Lentz</t>
    </r>
    <r>
      <rPr>
        <vertAlign val="superscript"/>
        <sz val="7"/>
        <rFont val="Calibri"/>
        <family val="2"/>
      </rPr>
      <t>2)</t>
    </r>
  </si>
  <si>
    <t>528</t>
  </si>
  <si>
    <t>220%</t>
  </si>
  <si>
    <t>1,691</t>
  </si>
  <si>
    <t>38%</t>
  </si>
  <si>
    <t>3,386</t>
  </si>
  <si>
    <t>3,671</t>
  </si>
  <si>
    <t>Jon Morrish</t>
  </si>
  <si>
    <t>3,415</t>
  </si>
  <si>
    <t>3,209</t>
  </si>
  <si>
    <t>3,429</t>
  </si>
  <si>
    <t>4,686</t>
  </si>
  <si>
    <t>4,370</t>
  </si>
  <si>
    <t>Chris Ward</t>
  </si>
  <si>
    <t>2,850</t>
  </si>
  <si>
    <t>3,216</t>
  </si>
  <si>
    <t>3,308</t>
  </si>
  <si>
    <t>29%</t>
  </si>
  <si>
    <t>4,388</t>
  </si>
  <si>
    <t>Former members of the Managing Board</t>
  </si>
  <si>
    <r>
      <t>Kevin Gluskie</t>
    </r>
    <r>
      <rPr>
        <vertAlign val="superscript"/>
        <sz val="7"/>
        <rFont val="Calibri"/>
        <family val="2"/>
      </rPr>
      <t>6)</t>
    </r>
  </si>
  <si>
    <t>3,766</t>
  </si>
  <si>
    <t>3,728</t>
  </si>
  <si>
    <t>3,854</t>
  </si>
  <si>
    <t>141%</t>
  </si>
  <si>
    <t>9,277</t>
  </si>
  <si>
    <t>3,152</t>
  </si>
  <si>
    <r>
      <t>Ernest Jelito</t>
    </r>
    <r>
      <rPr>
        <vertAlign val="superscript"/>
        <sz val="7"/>
        <rFont val="Calibri"/>
        <family val="2"/>
      </rPr>
      <t>7)</t>
    </r>
  </si>
  <si>
    <t>2,502</t>
  </si>
  <si>
    <t>2,575</t>
  </si>
  <si>
    <t>3,150</t>
  </si>
  <si>
    <t>4,968</t>
  </si>
  <si>
    <t>1,830</t>
  </si>
  <si>
    <t>Andreas Kern</t>
  </si>
  <si>
    <t>199</t>
  </si>
  <si>
    <t>71%</t>
  </si>
  <si>
    <t>341</t>
  </si>
  <si>
    <r>
      <t>Dr Nicola Kimm</t>
    </r>
    <r>
      <rPr>
        <vertAlign val="superscript"/>
        <sz val="7"/>
        <rFont val="Calibri"/>
        <family val="2"/>
      </rPr>
      <t>8)</t>
    </r>
  </si>
  <si>
    <t>565</t>
  </si>
  <si>
    <t>153%</t>
  </si>
  <si>
    <t>1,432</t>
  </si>
  <si>
    <t>2,100</t>
  </si>
  <si>
    <t>2,322</t>
  </si>
  <si>
    <t>1,917</t>
  </si>
  <si>
    <r>
      <t>Dr Lorenz Näger</t>
    </r>
    <r>
      <rPr>
        <vertAlign val="superscript"/>
        <sz val="7"/>
        <rFont val="Calibri"/>
        <family val="2"/>
      </rPr>
      <t>9)</t>
    </r>
  </si>
  <si>
    <t>6,407</t>
  </si>
  <si>
    <t>2,355</t>
  </si>
  <si>
    <t>1,792</t>
  </si>
  <si>
    <t>489</t>
  </si>
  <si>
    <r>
      <t>Dr Bernd Scheifele</t>
    </r>
    <r>
      <rPr>
        <vertAlign val="superscript"/>
        <sz val="7"/>
        <rFont val="Calibri"/>
        <family val="2"/>
      </rPr>
      <t>10)</t>
    </r>
  </si>
  <si>
    <t>4,063</t>
  </si>
  <si>
    <t>1,163</t>
  </si>
  <si>
    <t>1,023</t>
  </si>
  <si>
    <r>
      <t>Dr Albert Scheuer</t>
    </r>
    <r>
      <rPr>
        <vertAlign val="superscript"/>
        <sz val="7"/>
        <rFont val="Calibri"/>
        <family val="2"/>
      </rPr>
      <t>11)</t>
    </r>
  </si>
  <si>
    <t>873</t>
  </si>
  <si>
    <t>280</t>
  </si>
  <si>
    <r>
      <t>Members of the Supervisory Board</t>
    </r>
    <r>
      <rPr>
        <b/>
        <vertAlign val="superscript"/>
        <sz val="7"/>
        <rFont val="Calibri"/>
        <family val="2"/>
      </rPr>
      <t>12)</t>
    </r>
  </si>
  <si>
    <r>
      <t>Fritz-Jürgen Heckmann (Chairman)</t>
    </r>
    <r>
      <rPr>
        <vertAlign val="superscript"/>
        <sz val="7"/>
        <rFont val="Calibri"/>
        <family val="2"/>
      </rPr>
      <t>13)</t>
    </r>
  </si>
  <si>
    <t>273</t>
  </si>
  <si>
    <r>
      <t>Dr Bernd Scheifele (Chairman)</t>
    </r>
    <r>
      <rPr>
        <vertAlign val="superscript"/>
        <sz val="7"/>
        <rFont val="Calibri"/>
        <family val="2"/>
      </rPr>
      <t>14)</t>
    </r>
  </si>
  <si>
    <t>167</t>
  </si>
  <si>
    <t>59%</t>
  </si>
  <si>
    <t>265</t>
  </si>
  <si>
    <r>
      <t>Heinz Schmitt (Deputy Chairman)</t>
    </r>
    <r>
      <rPr>
        <vertAlign val="superscript"/>
        <sz val="7"/>
        <rFont val="Calibri"/>
        <family val="2"/>
      </rPr>
      <t>15)</t>
    </r>
  </si>
  <si>
    <t>191</t>
  </si>
  <si>
    <t>183</t>
  </si>
  <si>
    <t>187</t>
  </si>
  <si>
    <t>127</t>
  </si>
  <si>
    <t>123</t>
  </si>
  <si>
    <t>125</t>
  </si>
  <si>
    <t>16%</t>
  </si>
  <si>
    <r>
      <t>Gunnar Groebler</t>
    </r>
    <r>
      <rPr>
        <vertAlign val="superscript"/>
        <sz val="7"/>
        <rFont val="Calibri"/>
        <family val="2"/>
      </rPr>
      <t>16)</t>
    </r>
  </si>
  <si>
    <t>82%</t>
  </si>
  <si>
    <r>
      <t>Birgit Jochens</t>
    </r>
    <r>
      <rPr>
        <vertAlign val="superscript"/>
        <sz val="7"/>
        <rFont val="Calibri"/>
        <family val="2"/>
      </rPr>
      <t>17)</t>
    </r>
  </si>
  <si>
    <t>122</t>
  </si>
  <si>
    <t>112</t>
  </si>
  <si>
    <r>
      <t>Katja Karcher</t>
    </r>
    <r>
      <rPr>
        <vertAlign val="superscript"/>
        <sz val="7"/>
        <rFont val="Calibri"/>
        <family val="2"/>
      </rPr>
      <t>16)</t>
    </r>
  </si>
  <si>
    <t>85%</t>
  </si>
  <si>
    <t>173</t>
  </si>
  <si>
    <t>169</t>
  </si>
  <si>
    <t>Tobias Merckle</t>
  </si>
  <si>
    <t>98</t>
  </si>
  <si>
    <t>57</t>
  </si>
  <si>
    <t>176</t>
  </si>
  <si>
    <r>
      <t>Markus Oleynik</t>
    </r>
    <r>
      <rPr>
        <vertAlign val="superscript"/>
        <sz val="7"/>
        <rFont val="Calibri"/>
        <family val="2"/>
      </rPr>
      <t>16)</t>
    </r>
  </si>
  <si>
    <t>109%</t>
  </si>
  <si>
    <r>
      <t>Dr Ines Ploss</t>
    </r>
    <r>
      <rPr>
        <vertAlign val="superscript"/>
        <sz val="7"/>
        <rFont val="Calibri"/>
        <family val="2"/>
      </rPr>
      <t>18)</t>
    </r>
  </si>
  <si>
    <t>138</t>
  </si>
  <si>
    <t>18%</t>
  </si>
  <si>
    <t>145</t>
  </si>
  <si>
    <r>
      <t>Werner Schraeder (Deputy Chairman)</t>
    </r>
    <r>
      <rPr>
        <vertAlign val="superscript"/>
        <sz val="7"/>
        <rFont val="Calibri"/>
        <family val="2"/>
      </rPr>
      <t>19)</t>
    </r>
  </si>
  <si>
    <t>143</t>
  </si>
  <si>
    <t>153</t>
  </si>
  <si>
    <r>
      <t>Anna Toborek-Kacar</t>
    </r>
    <r>
      <rPr>
        <vertAlign val="superscript"/>
        <sz val="7"/>
        <rFont val="Calibri"/>
        <family val="2"/>
      </rPr>
      <t>20)</t>
    </r>
  </si>
  <si>
    <t>633%</t>
  </si>
  <si>
    <r>
      <t>Prof. Dr Marion Weissenberger-Eibl</t>
    </r>
    <r>
      <rPr>
        <vertAlign val="superscript"/>
        <sz val="7"/>
        <rFont val="Calibri"/>
        <family val="2"/>
      </rPr>
      <t>17)</t>
    </r>
  </si>
  <si>
    <t>50%</t>
  </si>
  <si>
    <t>1)  Total workforce of Heidelberg Materials AG incl. top and senior management, excluding Managing Board (full-time equivalents).
2)  Member of the Managing Board since 1 September 2021
3)  Member of the Managing Board since 1 October 2024
4)  Member of the Managing Board since 1 January 2024
5)  Member of the Managing Board since 1 February 2024
6)  Member of the Managing Board until 31 January 2024
7)  Member of the Managing Board until 31 December 2023
8)  Member of the Managing Board from 1 September 2021 until 31 August 2024
9)  Deputy Chairman of the Managing Board until 31 August 2021
10)  Chairman of the Managing Board until 31 January 2020
11)  Member of the Managing Board until 5 August 2019
12)  Individual amounts may fluctuate due to entries and exits during the year as well as changing committee activities.
13)  Chairman of the Supervisory Board until 12 May 2022
14)  Chairman of the Supervisory Board since 12 May 2022
15)  Deputy Chairman of the Supervisory Board until 16 May 2024
16)  Member of the Supervisory Board since 16 May 2024
17)  Member of the Supervisory Board until 16 May 2024
18)  Member of the Supervisory Board until 31 October 2024
19)  Deputy Chairman of the Supervisory Board since 16.05.2024
20)  Member of the Supervisory Board since 01 November 2024</t>
  </si>
  <si>
    <t>3)</t>
  </si>
  <si>
    <t>329,626,967</t>
  </si>
  <si>
    <r>
      <t>Fluctuation</t>
    </r>
    <r>
      <rPr>
        <b/>
        <vertAlign val="superscript"/>
        <sz val="7"/>
        <rFont val="Calibri"/>
        <family val="2"/>
      </rPr>
      <t>1)</t>
    </r>
  </si>
  <si>
    <t>Rate of voluntary employee turnover</t>
  </si>
  <si>
    <r>
      <t>Employees (headcount) in group countries</t>
    </r>
    <r>
      <rPr>
        <b/>
        <vertAlign val="superscript"/>
        <sz val="7"/>
        <rFont val="Calibri"/>
        <family val="2"/>
      </rPr>
      <t>1)</t>
    </r>
  </si>
  <si>
    <t>Luxembourg</t>
  </si>
  <si>
    <r>
      <t>Share of female employees in all management positions independent of leadership responsibility (Germany)</t>
    </r>
    <r>
      <rPr>
        <vertAlign val="superscript"/>
        <sz val="7"/>
        <rFont val="Calibri"/>
        <family val="2"/>
      </rPr>
      <t>2)</t>
    </r>
  </si>
  <si>
    <r>
      <t>Share of female employees in revenue-generating functions</t>
    </r>
    <r>
      <rPr>
        <vertAlign val="superscript"/>
        <sz val="7"/>
        <rFont val="Calibri"/>
        <family val="2"/>
      </rPr>
      <t>2)</t>
    </r>
  </si>
  <si>
    <r>
      <t>Proportion of disabled employees</t>
    </r>
    <r>
      <rPr>
        <vertAlign val="superscript"/>
        <sz val="7"/>
        <rFont val="Calibri"/>
        <family val="2"/>
      </rPr>
      <t>2)</t>
    </r>
  </si>
  <si>
    <r>
      <t>Percentage of trainees in Germany</t>
    </r>
    <r>
      <rPr>
        <vertAlign val="superscript"/>
        <sz val="7"/>
        <rFont val="Calibri"/>
        <family val="2"/>
      </rPr>
      <t>2)</t>
    </r>
  </si>
  <si>
    <r>
      <t>Percentage of employees with a regular performance and career development review</t>
    </r>
    <r>
      <rPr>
        <vertAlign val="superscript"/>
        <sz val="7"/>
        <rFont val="Calibri"/>
        <family val="2"/>
      </rPr>
      <t>2)</t>
    </r>
  </si>
  <si>
    <t>1)   In 2024, all metrics were calculated as yearly average figures. In 2025, metrics are calculated as of 31 December.
2)   This information relates only to our employees maintained in our global HRIS.
3)   Will be published later this year (April/May).
4)   New employees from acquisitions are not counted as new hires.</t>
  </si>
  <si>
    <r>
      <t>Number of total hires</t>
    </r>
    <r>
      <rPr>
        <vertAlign val="superscript"/>
        <sz val="7"/>
        <rFont val="Calibri"/>
        <family val="2"/>
      </rPr>
      <t>2)</t>
    </r>
    <r>
      <rPr>
        <sz val="7"/>
        <rFont val="Calibri"/>
        <family val="2"/>
      </rPr>
      <t xml:space="preserve"> </t>
    </r>
    <r>
      <rPr>
        <vertAlign val="superscript"/>
        <sz val="7"/>
        <rFont val="Calibri"/>
        <family val="2"/>
      </rPr>
      <t>4)</t>
    </r>
  </si>
  <si>
    <r>
      <t>Internal hire rate</t>
    </r>
    <r>
      <rPr>
        <vertAlign val="superscript"/>
        <sz val="7"/>
        <rFont val="Calibri"/>
        <family val="2"/>
      </rPr>
      <t>2)</t>
    </r>
    <r>
      <rPr>
        <sz val="7"/>
        <rFont val="Calibri"/>
        <family val="2"/>
      </rPr>
      <t xml:space="preserve"> </t>
    </r>
    <r>
      <rPr>
        <vertAlign val="superscript"/>
        <sz val="7"/>
        <rFont val="Calibri"/>
        <family val="2"/>
      </rPr>
      <t>4)</t>
    </r>
  </si>
  <si>
    <t>1)   In 2024, all metrics were calculated as yearly average figures. In 2025, metrics are calculated as of 31 December.
2)  Group countries that account for at least 10% of total employees as well as Germany as the country of our global Headquarters.</t>
  </si>
  <si>
    <r>
      <t>Employees</t>
    </r>
    <r>
      <rPr>
        <b/>
        <vertAlign val="superscript"/>
        <sz val="8.5"/>
        <rFont val="Calibri"/>
        <family val="2"/>
      </rPr>
      <t>1)</t>
    </r>
  </si>
  <si>
    <r>
      <t>Employees in Group countries</t>
    </r>
    <r>
      <rPr>
        <b/>
        <vertAlign val="superscript"/>
        <sz val="7"/>
        <color rgb="FF00843D"/>
        <rFont val="Calibri"/>
        <family val="2"/>
      </rPr>
      <t>2)</t>
    </r>
  </si>
  <si>
    <t>1)   In 2024, all metrics were calculated as yearly average figures. In 2025, metrics are calculated as of 31 December.</t>
  </si>
  <si>
    <r>
      <t>Fluctuation and employees covered by collective bargaining agreements</t>
    </r>
    <r>
      <rPr>
        <b/>
        <vertAlign val="superscript"/>
        <sz val="8.5"/>
        <rFont val="Calibri"/>
        <family val="2"/>
      </rPr>
      <t>1)</t>
    </r>
  </si>
  <si>
    <r>
      <t>Employees by contract type, broken down by gender</t>
    </r>
    <r>
      <rPr>
        <b/>
        <vertAlign val="superscript"/>
        <sz val="8.5"/>
        <rFont val="Calibri"/>
        <family val="2"/>
      </rPr>
      <t>1)</t>
    </r>
  </si>
  <si>
    <r>
      <t>Other</t>
    </r>
    <r>
      <rPr>
        <b/>
        <vertAlign val="superscript"/>
        <sz val="7"/>
        <color rgb="FF00843C"/>
        <rFont val="Calibri"/>
        <family val="2"/>
      </rPr>
      <t>2)</t>
    </r>
  </si>
  <si>
    <r>
      <t>Employees by contract type and region</t>
    </r>
    <r>
      <rPr>
        <b/>
        <vertAlign val="superscript"/>
        <sz val="8.5"/>
        <rFont val="Calibri"/>
        <family val="2"/>
      </rPr>
      <t>1)</t>
    </r>
  </si>
  <si>
    <t>1)   In 2024, all metrics were calculated as yearly average figures. In 2025, metrics are calculated as of 31 December.
2)  Gender according to own declaration.</t>
  </si>
  <si>
    <r>
      <t>Diversity metrics</t>
    </r>
    <r>
      <rPr>
        <b/>
        <vertAlign val="superscript"/>
        <sz val="8.5"/>
        <rFont val="Calibri"/>
        <family val="2"/>
      </rPr>
      <t>1)</t>
    </r>
  </si>
  <si>
    <t>0.74</t>
  </si>
  <si>
    <r>
      <rPr>
        <sz val="7"/>
        <rFont val="Calibri"/>
        <family val="2"/>
      </rPr>
      <t>KPIs have been audited with limited or reasonable assurance as part of the audit of the Group's Combined Management Report , the level of assurance is indicated as follows</t>
    </r>
    <r>
      <rPr>
        <sz val="7"/>
        <color rgb="FF00843D"/>
        <rFont val="Calibri"/>
        <family val="2"/>
      </rPr>
      <t>: ●</t>
    </r>
    <r>
      <rPr>
        <sz val="7"/>
        <color rgb="FF000000"/>
        <rFont val="Calibri"/>
        <family val="2"/>
      </rPr>
      <t xml:space="preserve"> Reasonable assurance  </t>
    </r>
    <r>
      <rPr>
        <sz val="7"/>
        <color rgb="FF00843D"/>
        <rFont val="Calibri"/>
        <family val="2"/>
      </rPr>
      <t>○</t>
    </r>
    <r>
      <rPr>
        <sz val="7"/>
        <color rgb="FF000000"/>
        <rFont val="Calibri"/>
        <family val="2"/>
      </rPr>
      <t xml:space="preserve"> Limited assurance  </t>
    </r>
  </si>
  <si>
    <r>
      <rPr>
        <sz val="7"/>
        <rFont val="Calibri"/>
        <family val="2"/>
      </rPr>
      <t>KPIs have been audited with limited or reasonable assurance as part of the audit of the Group's Combined Management Report , the level of assurance is indicated as follows</t>
    </r>
    <r>
      <rPr>
        <sz val="7"/>
        <color rgb="FF00843D"/>
        <rFont val="Calibri"/>
        <family val="2"/>
      </rPr>
      <t>: ●</t>
    </r>
    <r>
      <rPr>
        <sz val="7"/>
        <color rgb="FF000000"/>
        <rFont val="Calibri"/>
        <family val="2"/>
      </rPr>
      <t xml:space="preserve"> Reasonable assurance  </t>
    </r>
    <r>
      <rPr>
        <sz val="7"/>
        <color rgb="FF00843D"/>
        <rFont val="Calibri"/>
        <family val="2"/>
      </rPr>
      <t>○</t>
    </r>
    <r>
      <rPr>
        <sz val="7"/>
        <color rgb="FF000000"/>
        <rFont val="Calibri"/>
        <family val="2"/>
      </rPr>
      <t xml:space="preserve"> Limited assurance </t>
    </r>
  </si>
  <si>
    <t xml:space="preserve">KPIs have been audited with limited or reasonable assurance as part of the audit of the Group's Combined Management Report , the level of assurance is indicated as follows: ● Reasonable assurance  ○ Limited assurance </t>
  </si>
  <si>
    <t xml:space="preserve">KPIs have been audited with limited or reasonable assurance as part of the audit of the Group's Combined Management Report , the level of assurance is indicated as follows: ● Reasonable assurance  ○ Limited assurance  </t>
  </si>
  <si>
    <t>0.75</t>
  </si>
  <si>
    <t>148</t>
  </si>
  <si>
    <t>Share of operational sites with an occupational health and safety management system (ISO 45001 or similar)</t>
  </si>
  <si>
    <t>Factsheet ESG, finance and remuneration 2025</t>
  </si>
  <si>
    <t>Contents</t>
  </si>
  <si>
    <t>Five-year overview</t>
  </si>
  <si>
    <t>Revenue results business lines</t>
  </si>
  <si>
    <t>Capacities, reserves, resources</t>
  </si>
  <si>
    <t>SASB index</t>
  </si>
  <si>
    <t>E1 - Climate change</t>
  </si>
  <si>
    <t>E2 - Pollution</t>
  </si>
  <si>
    <t>E3 - Water</t>
  </si>
  <si>
    <t>E4 - Biodiversity</t>
  </si>
  <si>
    <t>E5 - Circular economy</t>
  </si>
  <si>
    <t>S1 - Own workforce</t>
  </si>
  <si>
    <t>G1 - Governance</t>
  </si>
  <si>
    <t>S3 - Affected communities</t>
  </si>
  <si>
    <t>Additional ESG KPIs</t>
  </si>
  <si>
    <t>Additional People KPIs</t>
  </si>
  <si>
    <t>ESG PAI Indicators</t>
  </si>
  <si>
    <t>Supervisory Board</t>
  </si>
  <si>
    <t>Remuneration Supervisory Board</t>
  </si>
  <si>
    <t>Remuneration Managing Board</t>
  </si>
  <si>
    <t>Remuneration development</t>
  </si>
  <si>
    <t>Annual and Sustainability Report 2025: Pages 132–134</t>
  </si>
  <si>
    <t>Annual and Sustainability Report 2025: Pages 26, 41–44, 59–60, 94, 109–115, 117 </t>
  </si>
  <si>
    <t>Figures were collected for the first time for all business lines in 2025. Also includes regions with overall high or extremely high water risk. 
Annual and Sustainability Report 2025: Page 139</t>
  </si>
  <si>
    <t>Figures were collected for the first time for all business lines in 2025.
Annual and Sustainability Report 2025: Pages 154-155</t>
  </si>
  <si>
    <t>Annual and Sustainability Report 2025: Pages 77–78, 203–205, 261</t>
  </si>
  <si>
    <t>Quantitative data in metric tonnes is not reported.
Annual and Sustainability Report 2025: Pages 2, 48</t>
  </si>
  <si>
    <t>Cement, aggregates, and ready-mixed concrete business lines until 2024, values 2024 not externally audited. All business lines in 2025. There was a methodology change for the reporting of aggregates quarry water withdrawal in 2025.
Annual and Sustainability Report 2025: Page 139</t>
  </si>
  <si>
    <t xml:space="preserve">Figures were collected for the first time for all business lines in 2025. Also includes regions with overall high or extremely high water risk. 
</t>
  </si>
  <si>
    <t>Heidelberg Materials supports the development and operation of sites in line with the objectives of IFC Performance Standard 6 – Biodiversity Conservation and Sustainable Management of Living Natural Resources through the Bio­diversity and Responsible Land Use Policy and Biodiversity targets. In particular, this includes applying the mitigation hierarchy when planning new and expanded extraction sites, working with communities and other stakeholders, and regularly analyzing our impacts in relation to areas of high biodiversity value every three years in collaboration with the NGO BirdLife International using IBAT and the control of invasive alien plant species. In addition, the company's policies ensure that there is no adverse impact on local water resources and aim to improve the provision of ecosystem services for the benefit of surrounding stakeholders through the reclamation process.
Annual and Sustainability Report 2025: Pages 101, 106–107, 140–143</t>
  </si>
  <si>
    <t>Quantitative data is not yet reported. Our products qualify for credits in sustainable building design and construction certifications in different ways. Credits in sustainable construction schemes such as LEED, DGNB, and BREEAM can be achieved by products (cement, concrete, and aggregates) having an Environmental Product Declaration (EPD). We have such EPDs for selected products in many of our core markets such as Sweden, Germany, Italy, or the United States. Moreover, concrete certified according to a Responsible Sourcing Scheme such as BES 6001 or the Concrete Sustainability Council (CSC) may also be used for recognised credits. Such products are on offer in the Netherlands, the UK, Germany, Turkey, Belgium, Italy, Poland, Sweden, and Lithuania. Given the wide range of our product portfolio, we are currently not able to quantify the exact percentage of the eligible products. At the same time, we see sustainable products as a core strategic focus and aim to achieve a share of more than 50 % of our Group revenue coming from sustainable products. Across our business lines, we currently achieve 37 % of our revenue from sustainable products.
Annual and Sustainability Report 2025: Pages 94, 150–153</t>
  </si>
  <si>
    <t>Consumption: 84.0%
Production: 71.2%</t>
  </si>
  <si>
    <t>Purchased Materials: 8.6 million t
Purchased Fuels: 3.7 million t
Upstream &amp; downstream transportation: 5.3 million t
Investments: 6.9 million t</t>
  </si>
  <si>
    <r>
      <t>The global gross scope 1 CO</t>
    </r>
    <r>
      <rPr>
        <vertAlign val="subscript"/>
        <sz val="7"/>
        <rFont val="Calibri"/>
        <family val="2"/>
      </rPr>
      <t>2</t>
    </r>
    <r>
      <rPr>
        <sz val="7"/>
        <rFont val="Calibri"/>
        <family val="2"/>
      </rPr>
      <t xml:space="preserve"> emissions cover all business lines (previous years only for cement and aggregates) as well as CO</t>
    </r>
    <r>
      <rPr>
        <vertAlign val="subscript"/>
        <sz val="7"/>
        <rFont val="Calibri"/>
        <family val="2"/>
      </rPr>
      <t>2</t>
    </r>
    <r>
      <rPr>
        <sz val="7"/>
        <rFont val="Calibri"/>
        <family val="2"/>
      </rPr>
      <t xml:space="preserve"> emissions from own fuel-based electricity generation and external transportation using our own vehicles.
Annual and Sustainability Report 2025: Page 120</t>
    </r>
  </si>
  <si>
    <t>Cement, aggregates, and ready-mixed concrete business lines until 2024, values 2024 not externally audited. All business lines in 2025.
Annual and Sustainability Report 2025: Page 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</si>
</sst>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
    <numFmt numFmtId="166" formatCode="_-* #,##0_-;\-* #,##0_-;_-* &quot;-&quot;??_-;_-@_-"/>
    <numFmt numFmtId="167" formatCode="0.0%"/>
  </numFmts>
  <fonts count="69">
    <font>
      <sz val="11"/>
      <color theme="1"/>
      <name val="Arial"/>
      <family val="2"/>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font>
    <font>
      <sz val="6"/>
      <color rgb="FF000000"/>
      <name val="Calibri"/>
      <family val="2"/>
    </font>
    <font>
      <sz val="6"/>
      <name val="Calibri"/>
      <family val="2"/>
    </font>
    <font>
      <sz val="7"/>
      <color rgb="FF00843C"/>
      <name val="Calibri"/>
      <family val="2"/>
    </font>
    <font>
      <sz val="7"/>
      <name val="Calibri"/>
      <family val="2"/>
    </font>
    <font>
      <sz val="7"/>
      <color rgb="FF000000"/>
      <name val="Calibri"/>
      <family val="2"/>
    </font>
    <font>
      <vertAlign val="superscript"/>
      <sz val="7"/>
      <name val="Calibri"/>
      <family val="2"/>
    </font>
    <font>
      <b/>
      <sz val="7"/>
      <name val="Calibri"/>
      <family val="2"/>
    </font>
    <font>
      <b/>
      <sz val="7"/>
      <color rgb="FF00843C"/>
      <name val="Calibri"/>
      <family val="2"/>
    </font>
    <font>
      <b/>
      <sz val="8.5"/>
      <name val="Calibri"/>
      <family val="2"/>
    </font>
    <font>
      <sz val="7"/>
      <color rgb="FF00843D"/>
      <name val="Calibri"/>
      <family val="2"/>
    </font>
    <font>
      <b/>
      <sz val="7"/>
      <color rgb="FF00843D"/>
      <name val="Calibri"/>
      <family val="2"/>
    </font>
    <font>
      <b/>
      <vertAlign val="superscript"/>
      <sz val="7"/>
      <name val="Calibri"/>
      <family val="2"/>
    </font>
    <font>
      <b/>
      <vertAlign val="superscript"/>
      <sz val="7"/>
      <color rgb="FF00843D"/>
      <name val="Calibri"/>
      <family val="2"/>
    </font>
    <font>
      <vertAlign val="subscript"/>
      <sz val="7"/>
      <name val="Calibri"/>
      <family val="2"/>
    </font>
    <font>
      <sz val="10"/>
      <color rgb="FF00843D"/>
      <name val="Calibri"/>
      <family val="2"/>
    </font>
    <font>
      <vertAlign val="superscript"/>
      <sz val="7"/>
      <color rgb="FF000000"/>
      <name val="Calibri"/>
      <family val="2"/>
    </font>
    <font>
      <b/>
      <sz val="7"/>
      <color rgb="FF000000"/>
      <name val="Calibri"/>
      <family val="2"/>
    </font>
    <font>
      <sz val="7"/>
      <color rgb="FF00843D"/>
      <name val="Times New Roman"/>
      <family val="1"/>
    </font>
    <font>
      <sz val="6"/>
      <color rgb="FF000000"/>
      <name val="Calibri (Textkörper)"/>
    </font>
    <font>
      <b/>
      <sz val="7"/>
      <color rgb="FF000000"/>
      <name val="Times New Roman"/>
      <family val="1"/>
    </font>
    <font>
      <b/>
      <sz val="8.5"/>
      <color rgb="FF000000"/>
      <name val="Times New Roman"/>
      <family val="1"/>
    </font>
    <font>
      <b/>
      <vertAlign val="superscript"/>
      <sz val="8.5"/>
      <name val="Calibri"/>
      <family val="2"/>
    </font>
    <font>
      <b/>
      <sz val="7"/>
      <color theme="1"/>
      <name val="Calibri"/>
      <family val="2"/>
    </font>
    <font>
      <sz val="7"/>
      <color theme="1"/>
      <name val="Calibri"/>
      <family val="2"/>
    </font>
    <font>
      <sz val="6"/>
      <color rgb="FF000000"/>
      <name val="Calibri"/>
      <family val="2"/>
      <scheme val="minor"/>
    </font>
    <font>
      <sz val="10"/>
      <color theme="1"/>
      <name val="Calibri"/>
      <family val="2"/>
    </font>
    <font>
      <sz val="7"/>
      <color rgb="FF000000"/>
      <name val="Calibri"/>
      <family val="2"/>
      <scheme val="minor"/>
    </font>
    <font>
      <sz val="7"/>
      <name val="Calibri"/>
      <family val="2"/>
      <scheme val="minor"/>
    </font>
    <font>
      <b/>
      <sz val="7"/>
      <name val="Calibri"/>
      <family val="2"/>
      <scheme val="minor"/>
    </font>
    <font>
      <sz val="6"/>
      <color rgb="FF000000"/>
      <name val="Times New Roman"/>
      <family val="1"/>
    </font>
    <font>
      <sz val="10"/>
      <color rgb="FF000000"/>
      <name val="Calibri Bold"/>
    </font>
    <font>
      <sz val="9.5"/>
      <color rgb="FF000000"/>
      <name val="Calibri Bold"/>
    </font>
    <font>
      <b/>
      <sz val="9.5"/>
      <color rgb="FF000000"/>
      <name val="Calibri"/>
      <family val="2"/>
    </font>
    <font>
      <b/>
      <sz val="10"/>
      <color rgb="FF000000"/>
      <name val="Calibri"/>
      <family val="2"/>
    </font>
    <font>
      <sz val="11"/>
      <color theme="1"/>
      <name val="Calibri"/>
      <family val="2"/>
      <scheme val="minor"/>
    </font>
    <font>
      <b/>
      <sz val="10"/>
      <color rgb="FF00843D"/>
      <name val="Calibri"/>
      <family val="2"/>
    </font>
    <font>
      <b/>
      <sz val="10"/>
      <color rgb="FF000000"/>
      <name val="Times New Roman"/>
      <family val="1"/>
    </font>
    <font>
      <sz val="10"/>
      <color rgb="FF000000"/>
      <name val="Calibri"/>
      <family val="2"/>
      <scheme val="minor"/>
    </font>
    <font>
      <b/>
      <sz val="11"/>
      <color rgb="FF00843D"/>
      <name val="Arial"/>
      <family val="2"/>
    </font>
    <font>
      <b/>
      <vertAlign val="superscript"/>
      <sz val="7"/>
      <color rgb="FF00843C"/>
      <name val="Calibri"/>
      <family val="2"/>
    </font>
    <font>
      <b/>
      <vertAlign val="superscript"/>
      <sz val="7"/>
      <color rgb="FF00843D"/>
      <name val=","/>
    </font>
    <font>
      <b/>
      <vertAlign val="subscript"/>
      <sz val="7"/>
      <name val="Calibri"/>
      <family val="2"/>
    </font>
    <font>
      <sz val="10"/>
      <name val="Times New Roman"/>
      <family val="1"/>
    </font>
    <font>
      <b/>
      <sz val="11"/>
      <color theme="1"/>
      <name val="Calibri"/>
      <family val="2"/>
      <scheme val="minor"/>
    </font>
    <font>
      <sz val="10"/>
      <name val="Calibri"/>
      <family val="2"/>
    </font>
    <font>
      <b/>
      <sz val="8.5"/>
      <color rgb="FF000000"/>
      <name val="Calibri"/>
      <family val="2"/>
    </font>
    <font>
      <b/>
      <sz val="11"/>
      <color rgb="FF00843D"/>
      <name val="Calibri"/>
      <family val="2"/>
      <scheme val="minor"/>
    </font>
    <font>
      <sz val="11"/>
      <color rgb="FF00843D"/>
      <name val="Calibri"/>
      <family val="2"/>
      <scheme val="minor"/>
    </font>
    <font>
      <sz val="11"/>
      <name val="Calibri"/>
      <family val="2"/>
      <scheme val="minor"/>
    </font>
    <font>
      <sz val="9"/>
      <color theme="1"/>
      <name val="Calibri"/>
      <family val="2"/>
      <scheme val="minor"/>
    </font>
    <font>
      <vertAlign val="subscript"/>
      <sz val="9"/>
      <color theme="1"/>
      <name val="Calibri"/>
      <family val="2"/>
      <scheme val="minor"/>
    </font>
    <font>
      <sz val="11"/>
      <color rgb="FF006100"/>
      <name val="Arial"/>
      <family val="2"/>
    </font>
    <font>
      <sz val="7"/>
      <color theme="1"/>
      <name val="Arial"/>
      <family val="2"/>
    </font>
    <font>
      <b/>
      <sz val="9.5"/>
      <color theme="1"/>
      <name val="Calibri"/>
      <family val="2"/>
    </font>
    <font>
      <sz val="7"/>
      <color rgb="FFFF0000"/>
      <name val="Calibri"/>
      <family val="2"/>
    </font>
    <font>
      <sz val="7"/>
      <color rgb="FFFF0000"/>
      <name val="Calibri"/>
      <family val="2"/>
      <scheme val="minor"/>
    </font>
    <font>
      <sz val="11"/>
      <color rgb="FFFF0000"/>
      <name val="Arial"/>
      <family val="2"/>
    </font>
    <font>
      <b/>
      <sz val="11"/>
      <color rgb="FF000000"/>
      <name val="Arial"/>
      <family val="2"/>
    </font>
    <font>
      <sz val="11"/>
      <color rgb="FF000000"/>
      <name val="Arial"/>
      <family val="2"/>
    </font>
    <font>
      <sz val="11"/>
      <color theme="1"/>
      <name val="Arial"/>
      <family val="2"/>
    </font>
    <font>
      <sz val="11"/>
      <name val="Calibri"/>
      <family val="2"/>
    </font>
    <font>
      <vertAlign val="superscript"/>
      <sz val="7"/>
      <color rgb="FF00843D"/>
      <name val="Calibri"/>
      <family val="2"/>
    </font>
    <font>
      <u/>
      <sz val="11"/>
      <color theme="10"/>
      <name val="Arial"/>
      <family val="2"/>
    </font>
    <font>
      <b/>
      <sz val="14"/>
      <color rgb="FF00843D"/>
      <name val="Arial"/>
      <family val="2"/>
    </font>
  </fonts>
  <fills count="4">
    <fill>
      <patternFill patternType="none"/>
    </fill>
    <fill>
      <patternFill patternType="gray125"/>
    </fill>
    <fill>
      <patternFill patternType="solid">
        <fgColor theme="0"/>
        <bgColor indexed="64"/>
      </patternFill>
    </fill>
    <fill>
      <patternFill patternType="solid">
        <fgColor rgb="FFC6EFCE"/>
      </patternFill>
    </fill>
  </fills>
  <borders count="46">
    <border>
      <left/>
      <right/>
      <top/>
      <bottom/>
      <diagonal/>
    </border>
    <border>
      <left/>
      <right/>
      <top style="medium">
        <color indexed="64"/>
      </top>
      <bottom style="medium">
        <color indexed="64"/>
      </bottom>
      <diagonal/>
    </border>
    <border>
      <left/>
      <right/>
      <top style="medium">
        <color indexed="64"/>
      </top>
      <bottom/>
      <diagonal/>
    </border>
    <border>
      <left/>
      <right/>
      <top style="thin">
        <color rgb="FF00843D"/>
      </top>
      <bottom/>
      <diagonal/>
    </border>
    <border>
      <left/>
      <right/>
      <top style="thin">
        <color rgb="FF000000"/>
      </top>
      <bottom/>
      <diagonal/>
    </border>
    <border>
      <left/>
      <right/>
      <top style="thin">
        <color rgb="FF00843D"/>
      </top>
      <bottom style="thin">
        <color rgb="FF00843D"/>
      </bottom>
      <diagonal/>
    </border>
    <border>
      <left/>
      <right/>
      <top style="thin">
        <color rgb="FF000000"/>
      </top>
      <bottom style="thin">
        <color rgb="FF000000"/>
      </bottom>
      <diagonal/>
    </border>
    <border>
      <left/>
      <right/>
      <top/>
      <bottom style="thin">
        <color rgb="FF000000"/>
      </bottom>
      <diagonal/>
    </border>
    <border>
      <left/>
      <right/>
      <top/>
      <bottom style="thin">
        <color rgb="FF00843D"/>
      </bottom>
      <diagonal/>
    </border>
    <border>
      <left/>
      <right/>
      <top style="thin">
        <color rgb="FF000000"/>
      </top>
      <bottom style="thin">
        <color rgb="FF00843D"/>
      </bottom>
      <diagonal/>
    </border>
    <border>
      <left/>
      <right/>
      <top style="medium">
        <color rgb="FF007600"/>
      </top>
      <bottom style="medium">
        <color rgb="FF007600"/>
      </bottom>
      <diagonal/>
    </border>
    <border>
      <left/>
      <right/>
      <top style="thin">
        <color rgb="FF007600"/>
      </top>
      <bottom style="medium">
        <color rgb="FF007600"/>
      </bottom>
      <diagonal/>
    </border>
    <border>
      <left/>
      <right/>
      <top style="thin">
        <color rgb="FF000000"/>
      </top>
      <bottom style="medium">
        <color indexed="64"/>
      </bottom>
      <diagonal/>
    </border>
    <border>
      <left/>
      <right/>
      <top style="thin">
        <color rgb="FF007600"/>
      </top>
      <bottom style="thin">
        <color rgb="FF007600"/>
      </bottom>
      <diagonal/>
    </border>
    <border>
      <left/>
      <right/>
      <top/>
      <bottom style="thin">
        <color rgb="FF007600"/>
      </bottom>
      <diagonal/>
    </border>
    <border>
      <left/>
      <right/>
      <top/>
      <bottom style="medium">
        <color rgb="FF00843D"/>
      </bottom>
      <diagonal/>
    </border>
    <border>
      <left/>
      <right/>
      <top/>
      <bottom style="medium">
        <color theme="1"/>
      </bottom>
      <diagonal/>
    </border>
    <border>
      <left/>
      <right/>
      <top/>
      <bottom style="medium">
        <color rgb="FF007600"/>
      </bottom>
      <diagonal/>
    </border>
    <border>
      <left/>
      <right/>
      <top style="thin">
        <color indexed="64"/>
      </top>
      <bottom style="medium">
        <color theme="1"/>
      </bottom>
      <diagonal/>
    </border>
    <border>
      <left/>
      <right/>
      <top style="thin">
        <color indexed="64"/>
      </top>
      <bottom style="thin">
        <color indexed="64"/>
      </bottom>
      <diagonal/>
    </border>
    <border>
      <left/>
      <right/>
      <top style="thin">
        <color indexed="64"/>
      </top>
      <bottom style="medium">
        <color rgb="FF007600"/>
      </bottom>
      <diagonal/>
    </border>
    <border>
      <left/>
      <right/>
      <top/>
      <bottom style="thin">
        <color indexed="64"/>
      </bottom>
      <diagonal/>
    </border>
    <border>
      <left/>
      <right/>
      <top/>
      <bottom style="medium">
        <color indexed="64"/>
      </bottom>
      <diagonal/>
    </border>
    <border>
      <left/>
      <right/>
      <top style="thin">
        <color rgb="FF00843D"/>
      </top>
      <bottom style="medium">
        <color rgb="FF00843D"/>
      </bottom>
      <diagonal/>
    </border>
    <border>
      <left/>
      <right/>
      <top style="thin">
        <color rgb="FF000000"/>
      </top>
      <bottom style="medium">
        <color theme="1"/>
      </bottom>
      <diagonal/>
    </border>
    <border>
      <left/>
      <right/>
      <top style="thin">
        <color rgb="FF00843D"/>
      </top>
      <bottom style="medium">
        <color rgb="FF007600"/>
      </bottom>
      <diagonal/>
    </border>
    <border>
      <left/>
      <right/>
      <top style="thin">
        <color rgb="FF00843D"/>
      </top>
      <bottom style="thick">
        <color rgb="FF00843D"/>
      </bottom>
      <diagonal/>
    </border>
    <border>
      <left/>
      <right/>
      <top style="thin">
        <color rgb="FF000000"/>
      </top>
      <bottom style="thin">
        <color rgb="FF0076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theme="1"/>
      </bottom>
      <diagonal/>
    </border>
    <border>
      <left/>
      <right/>
      <top style="thick">
        <color theme="1"/>
      </top>
      <bottom/>
      <diagonal/>
    </border>
    <border>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theme="1"/>
      </top>
      <bottom style="thin">
        <color theme="1"/>
      </bottom>
      <diagonal/>
    </border>
    <border>
      <left/>
      <right/>
      <top style="thin">
        <color theme="1"/>
      </top>
      <bottom style="thin">
        <color theme="1"/>
      </bottom>
      <diagonal/>
    </border>
    <border>
      <left/>
      <right/>
      <top style="thin">
        <color theme="1"/>
      </top>
      <bottom/>
      <diagonal/>
    </border>
    <border>
      <left/>
      <right/>
      <top style="thin">
        <color theme="1"/>
      </top>
      <bottom style="thin">
        <color rgb="FF00843D"/>
      </bottom>
      <diagonal/>
    </border>
    <border>
      <left/>
      <right/>
      <top style="thin">
        <color rgb="FF00843D"/>
      </top>
      <bottom style="thin">
        <color theme="1"/>
      </bottom>
      <diagonal/>
    </border>
    <border>
      <left/>
      <right/>
      <top style="thin">
        <color theme="1"/>
      </top>
      <bottom style="medium">
        <color theme="1"/>
      </bottom>
      <diagonal/>
    </border>
    <border>
      <left/>
      <right/>
      <top style="thin">
        <color indexed="64"/>
      </top>
      <bottom style="medium">
        <color indexed="64"/>
      </bottom>
      <diagonal/>
    </border>
    <border>
      <left/>
      <right/>
      <top style="thin">
        <color rgb="FF000000"/>
      </top>
      <bottom style="thin">
        <color indexed="64"/>
      </bottom>
      <diagonal/>
    </border>
  </borders>
  <cellStyleXfs count="6">
    <xf numFmtId="0" fontId="0" fillId="0" borderId="0"/>
    <xf numFmtId="0" fontId="3" fillId="0" borderId="0"/>
    <xf numFmtId="0" fontId="39" fillId="0" borderId="0"/>
    <xf numFmtId="0" fontId="56" fillId="3" borderId="0" applyNumberFormat="0" applyBorder="0" applyAlignment="0" applyProtection="0"/>
    <xf numFmtId="43" fontId="64" fillId="0" borderId="0" applyFont="0" applyFill="0" applyBorder="0" applyAlignment="0" applyProtection="0"/>
    <xf numFmtId="0" fontId="67" fillId="0" borderId="0" applyNumberFormat="0" applyFill="0" applyBorder="0" applyAlignment="0" applyProtection="0"/>
  </cellStyleXfs>
  <cellXfs count="496">
    <xf numFmtId="0" fontId="0" fillId="0" borderId="0" xfId="0"/>
    <xf numFmtId="0" fontId="3" fillId="0" borderId="0" xfId="1" applyAlignment="1">
      <alignment horizontal="left" vertical="top"/>
    </xf>
    <xf numFmtId="0" fontId="3" fillId="0" borderId="0" xfId="1" applyAlignment="1">
      <alignment horizontal="left" vertical="top" wrapText="1"/>
    </xf>
    <xf numFmtId="0" fontId="3" fillId="0" borderId="0" xfId="1" applyAlignment="1">
      <alignment horizontal="left" wrapText="1"/>
    </xf>
    <xf numFmtId="0" fontId="7" fillId="0" borderId="3" xfId="1" applyFont="1" applyBorder="1" applyAlignment="1">
      <alignment horizontal="right" vertical="center" wrapText="1"/>
    </xf>
    <xf numFmtId="0" fontId="4" fillId="0" borderId="0" xfId="1" applyFont="1" applyAlignment="1">
      <alignment horizontal="left" vertical="center" wrapText="1"/>
    </xf>
    <xf numFmtId="0" fontId="8" fillId="0" borderId="4" xfId="1" applyFont="1" applyBorder="1" applyAlignment="1">
      <alignment horizontal="right" vertical="center" wrapText="1"/>
    </xf>
    <xf numFmtId="0" fontId="8" fillId="0" borderId="0" xfId="1" applyFont="1" applyAlignment="1">
      <alignment horizontal="righ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8" fillId="0" borderId="6" xfId="1" applyFont="1" applyBorder="1" applyAlignment="1">
      <alignment horizontal="left" vertical="center" wrapText="1"/>
    </xf>
    <xf numFmtId="0" fontId="3" fillId="0" borderId="0" xfId="1" applyAlignment="1">
      <alignment horizontal="left" vertical="center" wrapText="1"/>
    </xf>
    <xf numFmtId="0" fontId="9" fillId="0" borderId="0" xfId="1" applyFont="1" applyAlignment="1">
      <alignment horizontal="left" vertical="center" wrapText="1"/>
    </xf>
    <xf numFmtId="0" fontId="11" fillId="0" borderId="0" xfId="1" applyFont="1" applyAlignment="1">
      <alignment horizontal="left" vertical="center" wrapText="1"/>
    </xf>
    <xf numFmtId="0" fontId="11" fillId="0" borderId="6" xfId="1" applyFont="1" applyBorder="1" applyAlignment="1">
      <alignment horizontal="left" vertical="center" wrapText="1"/>
    </xf>
    <xf numFmtId="3" fontId="9" fillId="0" borderId="0" xfId="1" applyNumberFormat="1" applyFont="1" applyAlignment="1">
      <alignment horizontal="right" vertical="center" shrinkToFit="1"/>
    </xf>
    <xf numFmtId="0" fontId="11" fillId="0" borderId="0" xfId="1" applyFont="1" applyAlignment="1">
      <alignment horizontal="left" wrapText="1"/>
    </xf>
    <xf numFmtId="1" fontId="12" fillId="0" borderId="8" xfId="1" applyNumberFormat="1" applyFont="1" applyBorder="1" applyAlignment="1">
      <alignment horizontal="right" shrinkToFit="1"/>
    </xf>
    <xf numFmtId="0" fontId="4" fillId="0" borderId="0" xfId="1" applyFont="1" applyAlignment="1">
      <alignment horizontal="left" wrapText="1"/>
    </xf>
    <xf numFmtId="1" fontId="9" fillId="0" borderId="7" xfId="1" applyNumberFormat="1" applyFont="1" applyBorder="1" applyAlignment="1">
      <alignment horizontal="right" shrinkToFit="1"/>
    </xf>
    <xf numFmtId="1" fontId="9" fillId="0" borderId="0" xfId="1" applyNumberFormat="1" applyFont="1" applyAlignment="1">
      <alignment horizontal="right" shrinkToFit="1"/>
    </xf>
    <xf numFmtId="0" fontId="8" fillId="0" borderId="0" xfId="1" applyFont="1" applyAlignment="1">
      <alignment horizontal="left" wrapText="1"/>
    </xf>
    <xf numFmtId="0" fontId="4" fillId="0" borderId="0" xfId="1" applyFont="1" applyAlignment="1">
      <alignment horizontal="left" vertical="center"/>
    </xf>
    <xf numFmtId="0" fontId="9" fillId="0" borderId="0" xfId="1" applyFont="1" applyAlignment="1">
      <alignment horizontal="left" vertical="center"/>
    </xf>
    <xf numFmtId="3" fontId="9" fillId="0" borderId="0" xfId="1" applyNumberFormat="1" applyFont="1" applyAlignment="1">
      <alignment horizontal="left" vertical="center" wrapText="1"/>
    </xf>
    <xf numFmtId="0" fontId="9" fillId="0" borderId="0" xfId="1" applyFont="1" applyAlignment="1">
      <alignment horizontal="left" wrapText="1"/>
    </xf>
    <xf numFmtId="1" fontId="9" fillId="0" borderId="6" xfId="1" applyNumberFormat="1" applyFont="1" applyBorder="1" applyAlignment="1">
      <alignment horizontal="right" shrinkToFit="1"/>
    </xf>
    <xf numFmtId="1" fontId="9" fillId="0" borderId="4" xfId="1" applyNumberFormat="1" applyFont="1" applyBorder="1" applyAlignment="1">
      <alignment horizontal="right" shrinkToFit="1"/>
    </xf>
    <xf numFmtId="1" fontId="15" fillId="0" borderId="8" xfId="1" applyNumberFormat="1" applyFont="1" applyBorder="1" applyAlignment="1">
      <alignment horizontal="right" shrinkToFit="1"/>
    </xf>
    <xf numFmtId="0" fontId="4" fillId="0" borderId="0" xfId="1" applyFont="1" applyAlignment="1">
      <alignment horizontal="left"/>
    </xf>
    <xf numFmtId="0" fontId="3" fillId="0" borderId="0" xfId="1" applyAlignment="1">
      <alignment horizontal="left" vertical="top" wrapText="1" indent="5"/>
    </xf>
    <xf numFmtId="3" fontId="14" fillId="0" borderId="0" xfId="1" applyNumberFormat="1" applyFont="1" applyAlignment="1">
      <alignment horizontal="right" vertical="center" wrapText="1"/>
    </xf>
    <xf numFmtId="3" fontId="8" fillId="0" borderId="0" xfId="1" applyNumberFormat="1" applyFont="1" applyAlignment="1">
      <alignment horizontal="right" vertical="center" wrapText="1"/>
    </xf>
    <xf numFmtId="3" fontId="14" fillId="0" borderId="0" xfId="1" applyNumberFormat="1" applyFont="1" applyAlignment="1">
      <alignment horizontal="right" vertical="center" shrinkToFit="1"/>
    </xf>
    <xf numFmtId="49" fontId="9" fillId="0" borderId="0" xfId="1" applyNumberFormat="1" applyFont="1" applyAlignment="1">
      <alignment horizontal="left" vertical="center" wrapText="1" indent="1"/>
    </xf>
    <xf numFmtId="49" fontId="9" fillId="0" borderId="6" xfId="1" applyNumberFormat="1" applyFont="1" applyBorder="1" applyAlignment="1">
      <alignment horizontal="left" vertical="center" wrapText="1" indent="1"/>
    </xf>
    <xf numFmtId="49" fontId="8" fillId="0" borderId="6" xfId="1" applyNumberFormat="1" applyFont="1" applyBorder="1" applyAlignment="1">
      <alignment horizontal="left" vertical="center" wrapText="1" indent="1"/>
    </xf>
    <xf numFmtId="49" fontId="8" fillId="0" borderId="6" xfId="1" applyNumberFormat="1" applyFont="1" applyBorder="1" applyAlignment="1">
      <alignment horizontal="left" vertical="center" wrapText="1"/>
    </xf>
    <xf numFmtId="3" fontId="9" fillId="0" borderId="0" xfId="1" applyNumberFormat="1" applyFont="1" applyAlignment="1">
      <alignment horizontal="right" shrinkToFit="1"/>
    </xf>
    <xf numFmtId="49" fontId="8" fillId="0" borderId="7" xfId="1" applyNumberFormat="1" applyFont="1" applyBorder="1" applyAlignment="1">
      <alignment horizontal="left" wrapText="1"/>
    </xf>
    <xf numFmtId="0" fontId="3" fillId="0" borderId="0" xfId="1" applyAlignment="1">
      <alignment horizontal="left"/>
    </xf>
    <xf numFmtId="1" fontId="15" fillId="0" borderId="9" xfId="1" applyNumberFormat="1" applyFont="1" applyBorder="1" applyAlignment="1">
      <alignment horizontal="right" shrinkToFit="1"/>
    </xf>
    <xf numFmtId="1" fontId="9" fillId="0" borderId="0" xfId="1" applyNumberFormat="1" applyFont="1" applyAlignment="1">
      <alignment horizontal="left" wrapText="1"/>
    </xf>
    <xf numFmtId="49" fontId="8" fillId="0" borderId="0" xfId="1" applyNumberFormat="1" applyFont="1" applyAlignment="1">
      <alignment horizontal="left" wrapText="1"/>
    </xf>
    <xf numFmtId="49" fontId="9" fillId="0" borderId="0" xfId="1" applyNumberFormat="1" applyFont="1" applyAlignment="1">
      <alignment horizontal="right"/>
    </xf>
    <xf numFmtId="49" fontId="9" fillId="0" borderId="0" xfId="1" applyNumberFormat="1" applyFont="1" applyAlignment="1">
      <alignment horizontal="right" vertical="top"/>
    </xf>
    <xf numFmtId="49" fontId="8" fillId="0" borderId="0" xfId="1" applyNumberFormat="1" applyFont="1" applyAlignment="1">
      <alignment horizontal="right" wrapText="1"/>
    </xf>
    <xf numFmtId="0" fontId="8" fillId="0" borderId="0" xfId="1" applyFont="1" applyAlignment="1">
      <alignment horizontal="right" wrapText="1"/>
    </xf>
    <xf numFmtId="0" fontId="4" fillId="0" borderId="0" xfId="1" applyFont="1" applyAlignment="1">
      <alignment horizontal="left" vertical="top"/>
    </xf>
    <xf numFmtId="0" fontId="3" fillId="0" borderId="0" xfId="1" applyAlignment="1">
      <alignment horizontal="left" vertical="center"/>
    </xf>
    <xf numFmtId="0" fontId="9" fillId="0" borderId="0" xfId="1" applyFont="1" applyAlignment="1">
      <alignment horizontal="left" vertical="top"/>
    </xf>
    <xf numFmtId="0" fontId="21" fillId="0" borderId="1" xfId="1" applyFont="1" applyBorder="1" applyAlignment="1">
      <alignment horizontal="left" vertical="center"/>
    </xf>
    <xf numFmtId="0" fontId="21" fillId="0" borderId="12" xfId="1" applyFont="1" applyBorder="1" applyAlignment="1">
      <alignment horizontal="left" vertical="center"/>
    </xf>
    <xf numFmtId="0" fontId="9" fillId="0" borderId="6" xfId="1" applyFont="1" applyBorder="1" applyAlignment="1">
      <alignment horizontal="left" vertical="center"/>
    </xf>
    <xf numFmtId="0" fontId="21" fillId="0" borderId="7" xfId="1" applyFont="1" applyBorder="1" applyAlignment="1">
      <alignment horizontal="left" vertical="center"/>
    </xf>
    <xf numFmtId="0" fontId="14" fillId="0" borderId="0" xfId="1" applyFont="1" applyAlignment="1">
      <alignment horizontal="left" vertical="top"/>
    </xf>
    <xf numFmtId="0" fontId="9" fillId="0" borderId="0" xfId="1" applyFont="1" applyAlignment="1">
      <alignment horizontal="left" vertical="top" wrapText="1" indent="5"/>
    </xf>
    <xf numFmtId="0" fontId="21" fillId="0" borderId="16" xfId="1" applyFont="1" applyBorder="1" applyAlignment="1">
      <alignment horizontal="left" vertical="center"/>
    </xf>
    <xf numFmtId="0" fontId="9" fillId="0" borderId="16" xfId="1" applyFont="1" applyBorder="1" applyAlignment="1">
      <alignment horizontal="left" vertical="center"/>
    </xf>
    <xf numFmtId="0" fontId="21" fillId="0" borderId="18" xfId="1" applyFont="1" applyBorder="1" applyAlignment="1">
      <alignment horizontal="left" vertical="center"/>
    </xf>
    <xf numFmtId="0" fontId="24" fillId="0" borderId="12" xfId="1" applyFont="1" applyBorder="1" applyAlignment="1">
      <alignment horizontal="left" vertical="center"/>
    </xf>
    <xf numFmtId="0" fontId="9" fillId="0" borderId="19" xfId="1" applyFont="1" applyBorder="1" applyAlignment="1">
      <alignment horizontal="left" vertical="center"/>
    </xf>
    <xf numFmtId="0" fontId="9" fillId="0" borderId="19" xfId="1" applyFont="1" applyBorder="1" applyAlignment="1">
      <alignment horizontal="right" vertical="center"/>
    </xf>
    <xf numFmtId="0" fontId="9" fillId="0" borderId="0" xfId="1" applyFont="1" applyAlignment="1">
      <alignment horizontal="right" vertical="center"/>
    </xf>
    <xf numFmtId="3" fontId="14" fillId="0" borderId="13" xfId="1" applyNumberFormat="1" applyFont="1" applyBorder="1" applyAlignment="1">
      <alignment shrinkToFit="1"/>
    </xf>
    <xf numFmtId="0" fontId="21" fillId="0" borderId="0" xfId="1" applyFont="1" applyAlignment="1">
      <alignment horizontal="left"/>
    </xf>
    <xf numFmtId="0" fontId="15" fillId="0" borderId="21" xfId="1" applyFont="1" applyBorder="1" applyAlignment="1">
      <alignment horizontal="right"/>
    </xf>
    <xf numFmtId="0" fontId="9" fillId="0" borderId="0" xfId="1" applyFont="1" applyAlignment="1">
      <alignment horizontal="right"/>
    </xf>
    <xf numFmtId="0" fontId="9" fillId="0" borderId="21" xfId="1" applyFont="1" applyBorder="1" applyAlignment="1">
      <alignment horizontal="right"/>
    </xf>
    <xf numFmtId="0" fontId="9" fillId="0" borderId="0" xfId="1" applyFont="1" applyAlignment="1">
      <alignment horizontal="left"/>
    </xf>
    <xf numFmtId="1" fontId="15" fillId="0" borderId="2" xfId="1" applyNumberFormat="1" applyFont="1" applyBorder="1" applyAlignment="1">
      <alignment horizontal="right" wrapText="1" shrinkToFit="1"/>
    </xf>
    <xf numFmtId="49" fontId="21" fillId="0" borderId="0" xfId="1" applyNumberFormat="1" applyFont="1" applyAlignment="1">
      <alignment horizontal="left" vertical="top"/>
    </xf>
    <xf numFmtId="49" fontId="21" fillId="0" borderId="0" xfId="1" applyNumberFormat="1" applyFont="1" applyAlignment="1">
      <alignment horizontal="right" shrinkToFit="1"/>
    </xf>
    <xf numFmtId="3" fontId="15" fillId="0" borderId="0" xfId="1" applyNumberFormat="1" applyFont="1" applyAlignment="1">
      <alignment horizontal="right" vertical="center" shrinkToFit="1"/>
    </xf>
    <xf numFmtId="3" fontId="21" fillId="0" borderId="0" xfId="1" applyNumberFormat="1" applyFont="1" applyAlignment="1">
      <alignment horizontal="right" vertical="center" shrinkToFit="1"/>
    </xf>
    <xf numFmtId="0" fontId="11" fillId="0" borderId="0" xfId="1" applyFont="1" applyAlignment="1">
      <alignment horizontal="left" vertical="top" wrapText="1"/>
    </xf>
    <xf numFmtId="0" fontId="11" fillId="0" borderId="24" xfId="1" applyFont="1" applyBorder="1" applyAlignment="1">
      <alignment horizontal="left" vertical="top" wrapText="1"/>
    </xf>
    <xf numFmtId="0" fontId="8" fillId="0" borderId="0" xfId="1" applyFont="1" applyAlignment="1">
      <alignment horizontal="left" vertical="top" wrapText="1"/>
    </xf>
    <xf numFmtId="0" fontId="8" fillId="0" borderId="7" xfId="1" applyFont="1" applyBorder="1" applyAlignment="1">
      <alignment horizontal="left" vertical="top" wrapText="1"/>
    </xf>
    <xf numFmtId="0" fontId="8" fillId="0" borderId="6" xfId="1" applyFont="1" applyBorder="1" applyAlignment="1">
      <alignment horizontal="left" vertical="top" wrapText="1"/>
    </xf>
    <xf numFmtId="0" fontId="8" fillId="0" borderId="0" xfId="1" applyFont="1" applyAlignment="1">
      <alignment horizontal="left" vertical="top" wrapText="1" indent="1"/>
    </xf>
    <xf numFmtId="0" fontId="8" fillId="0" borderId="6" xfId="1" applyFont="1" applyBorder="1" applyAlignment="1">
      <alignment horizontal="left" vertical="top" wrapText="1" indent="1"/>
    </xf>
    <xf numFmtId="0" fontId="11" fillId="0" borderId="16" xfId="1" applyFont="1" applyBorder="1" applyAlignment="1">
      <alignment horizontal="left" wrapText="1"/>
    </xf>
    <xf numFmtId="164" fontId="15" fillId="0" borderId="0" xfId="1" applyNumberFormat="1" applyFont="1" applyAlignment="1">
      <alignment horizontal="right" shrinkToFit="1"/>
    </xf>
    <xf numFmtId="0" fontId="6" fillId="0" borderId="0" xfId="1" applyFont="1" applyAlignment="1">
      <alignment horizontal="left" wrapText="1"/>
    </xf>
    <xf numFmtId="1" fontId="28" fillId="0" borderId="6" xfId="1" applyNumberFormat="1" applyFont="1" applyBorder="1" applyAlignment="1">
      <alignment horizontal="right" shrinkToFit="1"/>
    </xf>
    <xf numFmtId="0" fontId="4" fillId="0" borderId="27" xfId="1" applyFont="1" applyBorder="1" applyAlignment="1">
      <alignment horizontal="right" wrapText="1"/>
    </xf>
    <xf numFmtId="0" fontId="4" fillId="0" borderId="9" xfId="1" applyFont="1" applyBorder="1" applyAlignment="1">
      <alignment horizontal="right" wrapText="1"/>
    </xf>
    <xf numFmtId="0" fontId="3" fillId="0" borderId="0" xfId="1" applyAlignment="1">
      <alignment horizontal="right" wrapText="1"/>
    </xf>
    <xf numFmtId="0" fontId="4" fillId="0" borderId="0" xfId="1" applyFont="1" applyAlignment="1">
      <alignment horizontal="right" vertical="center" wrapText="1"/>
    </xf>
    <xf numFmtId="0" fontId="5" fillId="0" borderId="0" xfId="1" applyFont="1" applyAlignment="1">
      <alignment horizontal="left" vertical="top"/>
    </xf>
    <xf numFmtId="1" fontId="15" fillId="0" borderId="0" xfId="1" applyNumberFormat="1" applyFont="1" applyAlignment="1">
      <alignment horizontal="right" vertical="center" shrinkToFit="1"/>
    </xf>
    <xf numFmtId="3" fontId="27" fillId="0" borderId="0" xfId="1" applyNumberFormat="1" applyFont="1" applyAlignment="1">
      <alignment horizontal="right" vertical="center" shrinkToFit="1"/>
    </xf>
    <xf numFmtId="9" fontId="15" fillId="0" borderId="0" xfId="1" applyNumberFormat="1" applyFont="1" applyAlignment="1">
      <alignment horizontal="right" vertical="center" wrapText="1"/>
    </xf>
    <xf numFmtId="0" fontId="8" fillId="0" borderId="7" xfId="1" applyFont="1" applyBorder="1" applyAlignment="1">
      <alignment horizontal="left" wrapText="1"/>
    </xf>
    <xf numFmtId="9" fontId="28" fillId="0" borderId="0" xfId="1" applyNumberFormat="1" applyFont="1" applyAlignment="1">
      <alignment horizontal="right" vertical="center" wrapText="1"/>
    </xf>
    <xf numFmtId="9" fontId="28" fillId="0" borderId="6" xfId="1" applyNumberFormat="1" applyFont="1" applyBorder="1" applyAlignment="1">
      <alignment horizontal="right" vertical="center" wrapText="1"/>
    </xf>
    <xf numFmtId="0" fontId="8" fillId="0" borderId="7" xfId="1" applyFont="1" applyBorder="1" applyAlignment="1">
      <alignment horizontal="left" vertical="center" wrapText="1"/>
    </xf>
    <xf numFmtId="9" fontId="28" fillId="0" borderId="7" xfId="1" applyNumberFormat="1" applyFont="1" applyBorder="1" applyAlignment="1">
      <alignment horizontal="right" vertical="center" shrinkToFit="1"/>
    </xf>
    <xf numFmtId="0" fontId="11" fillId="0" borderId="24" xfId="1" applyFont="1" applyBorder="1" applyAlignment="1">
      <alignment horizontal="left" wrapText="1"/>
    </xf>
    <xf numFmtId="9" fontId="28" fillId="0" borderId="7" xfId="1" applyNumberFormat="1" applyFont="1" applyBorder="1" applyAlignment="1">
      <alignment horizontal="right" vertical="center" wrapText="1"/>
    </xf>
    <xf numFmtId="0" fontId="8" fillId="0" borderId="27" xfId="1" applyFont="1" applyBorder="1" applyAlignment="1">
      <alignment horizontal="left" vertical="center" wrapText="1"/>
    </xf>
    <xf numFmtId="0" fontId="11" fillId="0" borderId="24" xfId="1" applyFont="1" applyBorder="1" applyAlignment="1">
      <alignment horizontal="left" vertical="center" wrapText="1"/>
    </xf>
    <xf numFmtId="9" fontId="8" fillId="0" borderId="7" xfId="1" applyNumberFormat="1" applyFont="1" applyBorder="1" applyAlignment="1">
      <alignment horizontal="right" wrapText="1"/>
    </xf>
    <xf numFmtId="9" fontId="28" fillId="0" borderId="6" xfId="1" applyNumberFormat="1" applyFont="1" applyBorder="1" applyAlignment="1">
      <alignment horizontal="right" wrapText="1"/>
    </xf>
    <xf numFmtId="9" fontId="28" fillId="0" borderId="7" xfId="1" applyNumberFormat="1" applyFont="1" applyBorder="1" applyAlignment="1">
      <alignment horizontal="right" shrinkToFit="1"/>
    </xf>
    <xf numFmtId="0" fontId="11" fillId="0" borderId="16" xfId="1" applyFont="1" applyBorder="1" applyAlignment="1">
      <alignment horizontal="left" vertical="center" wrapText="1"/>
    </xf>
    <xf numFmtId="1" fontId="28" fillId="0" borderId="7" xfId="1" applyNumberFormat="1" applyFont="1" applyBorder="1" applyAlignment="1">
      <alignment horizontal="right" shrinkToFit="1"/>
    </xf>
    <xf numFmtId="0" fontId="35" fillId="0" borderId="0" xfId="1" applyFont="1" applyAlignment="1">
      <alignment vertical="top"/>
    </xf>
    <xf numFmtId="0" fontId="35" fillId="0" borderId="0" xfId="1" applyFont="1" applyAlignment="1">
      <alignment horizontal="right" vertical="top"/>
    </xf>
    <xf numFmtId="0" fontId="35" fillId="0" borderId="0" xfId="1" applyFont="1" applyAlignment="1">
      <alignment horizontal="right" vertical="top" wrapText="1"/>
    </xf>
    <xf numFmtId="0" fontId="36" fillId="0" borderId="0" xfId="1" applyFont="1" applyAlignment="1">
      <alignment horizontal="right" vertical="top" wrapText="1"/>
    </xf>
    <xf numFmtId="0" fontId="36" fillId="0" borderId="0" xfId="1" applyFont="1" applyAlignment="1">
      <alignment vertical="top"/>
    </xf>
    <xf numFmtId="0" fontId="11" fillId="0" borderId="6" xfId="1" applyFont="1" applyBorder="1" applyAlignment="1">
      <alignment horizontal="left" wrapText="1"/>
    </xf>
    <xf numFmtId="0" fontId="8" fillId="0" borderId="6" xfId="1" applyFont="1" applyBorder="1" applyAlignment="1">
      <alignment horizontal="left" wrapText="1"/>
    </xf>
    <xf numFmtId="0" fontId="15" fillId="0" borderId="6" xfId="1" applyFont="1" applyBorder="1" applyAlignment="1">
      <alignment horizontal="left" vertical="center" wrapText="1"/>
    </xf>
    <xf numFmtId="0" fontId="37" fillId="0" borderId="0" xfId="1" applyFont="1" applyAlignment="1">
      <alignment horizontal="right" vertical="top"/>
    </xf>
    <xf numFmtId="0" fontId="11" fillId="0" borderId="7" xfId="1" applyFont="1" applyBorder="1" applyAlignment="1">
      <alignment horizontal="left" vertical="top" wrapText="1"/>
    </xf>
    <xf numFmtId="0" fontId="11" fillId="0" borderId="6" xfId="1" applyFont="1" applyBorder="1" applyAlignment="1">
      <alignment horizontal="left" vertical="top" wrapText="1"/>
    </xf>
    <xf numFmtId="0" fontId="41" fillId="0" borderId="0" xfId="1" applyFont="1" applyAlignment="1">
      <alignment horizontal="left" vertical="top"/>
    </xf>
    <xf numFmtId="9" fontId="8" fillId="0" borderId="0" xfId="1" applyNumberFormat="1" applyFont="1" applyAlignment="1">
      <alignment horizontal="right" wrapText="1"/>
    </xf>
    <xf numFmtId="0" fontId="36" fillId="2" borderId="0" xfId="1" applyFont="1" applyFill="1" applyAlignment="1">
      <alignment horizontal="right" vertical="top" wrapText="1"/>
    </xf>
    <xf numFmtId="0" fontId="6" fillId="0" borderId="0" xfId="1" applyFont="1" applyAlignment="1">
      <alignment horizontal="left" vertical="top" wrapText="1"/>
    </xf>
    <xf numFmtId="0" fontId="5" fillId="0" borderId="0" xfId="1" applyFont="1" applyAlignment="1">
      <alignment horizontal="left" vertical="top" wrapText="1"/>
    </xf>
    <xf numFmtId="0" fontId="0" fillId="0" borderId="0" xfId="0" applyAlignment="1">
      <alignment horizontal="left" vertical="top" wrapText="1"/>
    </xf>
    <xf numFmtId="49" fontId="9" fillId="0" borderId="6" xfId="1" applyNumberFormat="1" applyFont="1" applyBorder="1" applyAlignment="1">
      <alignment horizontal="right" vertical="center" shrinkToFit="1"/>
    </xf>
    <xf numFmtId="49" fontId="9" fillId="0" borderId="0" xfId="1" applyNumberFormat="1" applyFont="1" applyAlignment="1">
      <alignment horizontal="right" vertical="center" shrinkToFit="1"/>
    </xf>
    <xf numFmtId="49" fontId="4" fillId="0" borderId="0" xfId="1" applyNumberFormat="1" applyFont="1" applyAlignment="1">
      <alignment horizontal="left" vertical="center" wrapText="1"/>
    </xf>
    <xf numFmtId="49" fontId="7" fillId="0" borderId="5" xfId="1" applyNumberFormat="1" applyFont="1" applyBorder="1" applyAlignment="1">
      <alignment horizontal="right" vertical="center" shrinkToFit="1"/>
    </xf>
    <xf numFmtId="49" fontId="8" fillId="0" borderId="6" xfId="1" applyNumberFormat="1" applyFont="1" applyBorder="1" applyAlignment="1">
      <alignment horizontal="right" vertical="center" wrapText="1"/>
    </xf>
    <xf numFmtId="49" fontId="7" fillId="0" borderId="5" xfId="1" applyNumberFormat="1" applyFont="1" applyBorder="1" applyAlignment="1">
      <alignment horizontal="right" vertical="center" wrapText="1"/>
    </xf>
    <xf numFmtId="49" fontId="8" fillId="0" borderId="0" xfId="1" applyNumberFormat="1" applyFont="1" applyAlignment="1">
      <alignment horizontal="right" vertical="center" wrapText="1"/>
    </xf>
    <xf numFmtId="49" fontId="4" fillId="0" borderId="6" xfId="1" applyNumberFormat="1" applyFont="1" applyBorder="1" applyAlignment="1">
      <alignment horizontal="left" vertical="center" wrapText="1"/>
    </xf>
    <xf numFmtId="49" fontId="7" fillId="0" borderId="5" xfId="1" applyNumberFormat="1" applyFont="1" applyBorder="1" applyAlignment="1">
      <alignment horizontal="left" vertical="center" wrapText="1"/>
    </xf>
    <xf numFmtId="4" fontId="4" fillId="0" borderId="6" xfId="1" applyNumberFormat="1" applyFont="1" applyBorder="1" applyAlignment="1">
      <alignment horizontal="left" wrapText="1"/>
    </xf>
    <xf numFmtId="4" fontId="4" fillId="0" borderId="0" xfId="1" applyNumberFormat="1" applyFont="1" applyAlignment="1">
      <alignment horizontal="left" wrapText="1"/>
    </xf>
    <xf numFmtId="4" fontId="7" fillId="0" borderId="5" xfId="1" applyNumberFormat="1" applyFont="1" applyBorder="1" applyAlignment="1">
      <alignment horizontal="left" wrapText="1"/>
    </xf>
    <xf numFmtId="49" fontId="13" fillId="0" borderId="22" xfId="1" applyNumberFormat="1" applyFont="1" applyBorder="1" applyAlignment="1">
      <alignment horizontal="left" wrapText="1"/>
    </xf>
    <xf numFmtId="49" fontId="25" fillId="0" borderId="22" xfId="1" applyNumberFormat="1" applyFont="1" applyBorder="1" applyAlignment="1">
      <alignment horizontal="left" wrapText="1"/>
    </xf>
    <xf numFmtId="0" fontId="5" fillId="0" borderId="0" xfId="1" applyFont="1" applyAlignment="1">
      <alignment horizontal="left" vertical="center"/>
    </xf>
    <xf numFmtId="0" fontId="0" fillId="0" borderId="0" xfId="0" applyAlignment="1">
      <alignment horizontal="left" vertical="center"/>
    </xf>
    <xf numFmtId="49" fontId="8" fillId="0" borderId="7" xfId="1" applyNumberFormat="1" applyFont="1" applyBorder="1" applyAlignment="1">
      <alignment horizontal="right" wrapText="1"/>
    </xf>
    <xf numFmtId="0" fontId="0" fillId="0" borderId="0" xfId="0" applyAlignment="1">
      <alignment horizontal="left" vertical="top"/>
    </xf>
    <xf numFmtId="49" fontId="9" fillId="0" borderId="6" xfId="1" applyNumberFormat="1" applyFont="1" applyBorder="1" applyAlignment="1">
      <alignment horizontal="right" shrinkToFit="1"/>
    </xf>
    <xf numFmtId="49" fontId="9" fillId="0" borderId="0" xfId="1" applyNumberFormat="1" applyFont="1" applyAlignment="1">
      <alignment horizontal="right" shrinkToFit="1"/>
    </xf>
    <xf numFmtId="49" fontId="14" fillId="0" borderId="5" xfId="1" applyNumberFormat="1" applyFont="1" applyBorder="1" applyAlignment="1">
      <alignment horizontal="right" shrinkToFit="1"/>
    </xf>
    <xf numFmtId="49" fontId="9" fillId="0" borderId="0" xfId="1" applyNumberFormat="1" applyFont="1" applyAlignment="1">
      <alignment horizontal="left" wrapText="1"/>
    </xf>
    <xf numFmtId="49" fontId="14" fillId="0" borderId="5" xfId="1" applyNumberFormat="1" applyFont="1" applyBorder="1" applyAlignment="1">
      <alignment horizontal="right" vertical="center" shrinkToFit="1"/>
    </xf>
    <xf numFmtId="49" fontId="9" fillId="0" borderId="0" xfId="1" applyNumberFormat="1" applyFont="1" applyAlignment="1">
      <alignment horizontal="left" vertical="center" wrapText="1"/>
    </xf>
    <xf numFmtId="49" fontId="14" fillId="0" borderId="5" xfId="1" applyNumberFormat="1" applyFont="1" applyBorder="1" applyAlignment="1">
      <alignment horizontal="right" vertical="center" wrapText="1"/>
    </xf>
    <xf numFmtId="49" fontId="14" fillId="0" borderId="13" xfId="1" applyNumberFormat="1" applyFont="1" applyBorder="1" applyAlignment="1">
      <alignment horizontal="right" vertical="center"/>
    </xf>
    <xf numFmtId="49" fontId="15" fillId="0" borderId="11" xfId="1" applyNumberFormat="1" applyFont="1" applyBorder="1" applyAlignment="1">
      <alignment horizontal="right" vertical="center"/>
    </xf>
    <xf numFmtId="49" fontId="22" fillId="0" borderId="14" xfId="1" applyNumberFormat="1" applyFont="1" applyBorder="1" applyAlignment="1">
      <alignment vertical="center"/>
    </xf>
    <xf numFmtId="49" fontId="14" fillId="0" borderId="10" xfId="1" applyNumberFormat="1" applyFont="1" applyBorder="1" applyAlignment="1">
      <alignment horizontal="right" vertical="center"/>
    </xf>
    <xf numFmtId="49" fontId="15" fillId="0" borderId="10" xfId="1" applyNumberFormat="1" applyFont="1" applyBorder="1" applyAlignment="1">
      <alignment horizontal="right" vertical="center"/>
    </xf>
    <xf numFmtId="49" fontId="15" fillId="0" borderId="0" xfId="1" applyNumberFormat="1" applyFont="1" applyAlignment="1">
      <alignment horizontal="right" wrapText="1" shrinkToFit="1"/>
    </xf>
    <xf numFmtId="49" fontId="22" fillId="0" borderId="17" xfId="1" applyNumberFormat="1" applyFont="1" applyBorder="1" applyAlignment="1">
      <alignment horizontal="right" vertical="center"/>
    </xf>
    <xf numFmtId="49" fontId="15" fillId="0" borderId="15" xfId="1" applyNumberFormat="1" applyFont="1" applyBorder="1" applyAlignment="1">
      <alignment horizontal="right" vertical="center"/>
    </xf>
    <xf numFmtId="49" fontId="9" fillId="0" borderId="19" xfId="1" applyNumberFormat="1" applyFont="1" applyBorder="1" applyAlignment="1">
      <alignment horizontal="right" vertical="center"/>
    </xf>
    <xf numFmtId="49" fontId="9" fillId="0" borderId="0" xfId="1" applyNumberFormat="1" applyFont="1" applyAlignment="1">
      <alignment horizontal="right" vertical="center"/>
    </xf>
    <xf numFmtId="49" fontId="14" fillId="0" borderId="19" xfId="1" applyNumberFormat="1" applyFont="1" applyBorder="1" applyAlignment="1">
      <alignment horizontal="right" vertical="center"/>
    </xf>
    <xf numFmtId="49" fontId="21" fillId="0" borderId="18" xfId="1" applyNumberFormat="1" applyFont="1" applyBorder="1" applyAlignment="1">
      <alignment horizontal="right" vertical="center"/>
    </xf>
    <xf numFmtId="49" fontId="15" fillId="0" borderId="20" xfId="1" applyNumberFormat="1" applyFont="1" applyBorder="1" applyAlignment="1">
      <alignment horizontal="right" vertical="center"/>
    </xf>
    <xf numFmtId="3" fontId="8" fillId="0" borderId="0" xfId="1" applyNumberFormat="1" applyFont="1" applyAlignment="1">
      <alignment horizontal="left" vertical="center" wrapText="1"/>
    </xf>
    <xf numFmtId="49" fontId="11" fillId="0" borderId="6" xfId="1" applyNumberFormat="1" applyFont="1" applyBorder="1" applyAlignment="1">
      <alignment horizontal="left" vertical="center" wrapText="1"/>
    </xf>
    <xf numFmtId="49" fontId="15" fillId="0" borderId="7" xfId="1" applyNumberFormat="1" applyFont="1" applyBorder="1" applyAlignment="1">
      <alignment horizontal="left" wrapText="1"/>
    </xf>
    <xf numFmtId="49" fontId="15" fillId="0" borderId="6" xfId="1" applyNumberFormat="1" applyFont="1" applyBorder="1" applyAlignment="1">
      <alignment horizontal="left" vertical="center" wrapText="1"/>
    </xf>
    <xf numFmtId="49" fontId="8" fillId="0" borderId="6" xfId="1" applyNumberFormat="1" applyFont="1" applyBorder="1" applyAlignment="1">
      <alignment horizontal="left" vertical="top" wrapText="1"/>
    </xf>
    <xf numFmtId="49" fontId="9" fillId="0" borderId="0" xfId="1" applyNumberFormat="1" applyFont="1" applyAlignment="1">
      <alignment horizontal="left" vertical="top" wrapText="1"/>
    </xf>
    <xf numFmtId="49" fontId="14" fillId="0" borderId="5" xfId="1" applyNumberFormat="1" applyFont="1" applyBorder="1" applyAlignment="1">
      <alignment horizontal="right" vertical="top" wrapText="1"/>
    </xf>
    <xf numFmtId="49" fontId="7" fillId="0" borderId="0" xfId="1" applyNumberFormat="1" applyFont="1" applyAlignment="1">
      <alignment horizontal="right" vertical="center" wrapText="1"/>
    </xf>
    <xf numFmtId="49" fontId="8" fillId="0" borderId="7" xfId="1" applyNumberFormat="1" applyFont="1" applyBorder="1" applyAlignment="1">
      <alignment horizontal="right" vertical="center" wrapText="1"/>
    </xf>
    <xf numFmtId="0" fontId="13" fillId="0" borderId="0" xfId="1" applyFont="1" applyAlignment="1">
      <alignment horizontal="left" wrapText="1"/>
    </xf>
    <xf numFmtId="1" fontId="12" fillId="0" borderId="8" xfId="1" applyNumberFormat="1" applyFont="1" applyBorder="1" applyAlignment="1">
      <alignment horizontal="right" wrapText="1"/>
    </xf>
    <xf numFmtId="49" fontId="15" fillId="0" borderId="0" xfId="1" applyNumberFormat="1" applyFont="1" applyAlignment="1">
      <alignment horizontal="right" shrinkToFit="1"/>
    </xf>
    <xf numFmtId="49" fontId="14" fillId="0" borderId="5" xfId="1" applyNumberFormat="1" applyFont="1" applyBorder="1" applyAlignment="1">
      <alignment horizontal="right" wrapText="1"/>
    </xf>
    <xf numFmtId="49" fontId="28" fillId="0" borderId="7" xfId="1" applyNumberFormat="1" applyFont="1" applyBorder="1" applyAlignment="1">
      <alignment horizontal="right" vertical="center" shrinkToFit="1"/>
    </xf>
    <xf numFmtId="49" fontId="14" fillId="0" borderId="8" xfId="1" applyNumberFormat="1" applyFont="1" applyBorder="1" applyAlignment="1">
      <alignment horizontal="right" vertical="center" shrinkToFit="1"/>
    </xf>
    <xf numFmtId="49" fontId="14" fillId="0" borderId="0" xfId="1" applyNumberFormat="1" applyFont="1" applyAlignment="1">
      <alignment horizontal="right" vertical="center" shrinkToFit="1"/>
    </xf>
    <xf numFmtId="49" fontId="28" fillId="0" borderId="6" xfId="1" applyNumberFormat="1" applyFont="1" applyBorder="1" applyAlignment="1">
      <alignment horizontal="right" vertical="center" wrapText="1"/>
    </xf>
    <xf numFmtId="49" fontId="14" fillId="0" borderId="0" xfId="1" applyNumberFormat="1" applyFont="1" applyAlignment="1">
      <alignment horizontal="right" vertical="center" wrapText="1"/>
    </xf>
    <xf numFmtId="49" fontId="8" fillId="0" borderId="7" xfId="1" applyNumberFormat="1" applyFont="1" applyBorder="1" applyAlignment="1">
      <alignment horizontal="right" vertical="top" wrapText="1"/>
    </xf>
    <xf numFmtId="49" fontId="21" fillId="0" borderId="0" xfId="1" applyNumberFormat="1" applyFont="1" applyAlignment="1">
      <alignment horizontal="right" vertical="center" shrinkToFit="1"/>
    </xf>
    <xf numFmtId="49" fontId="15" fillId="0" borderId="0" xfId="1" applyNumberFormat="1" applyFont="1" applyAlignment="1">
      <alignment horizontal="right" vertical="center" shrinkToFit="1"/>
    </xf>
    <xf numFmtId="49" fontId="14" fillId="0" borderId="8" xfId="1" applyNumberFormat="1" applyFont="1" applyBorder="1" applyAlignment="1">
      <alignment horizontal="right" vertical="center" wrapText="1"/>
    </xf>
    <xf numFmtId="49" fontId="28" fillId="0" borderId="7" xfId="1" applyNumberFormat="1" applyFont="1" applyBorder="1" applyAlignment="1">
      <alignment horizontal="right" vertical="center" wrapText="1"/>
    </xf>
    <xf numFmtId="49" fontId="9" fillId="0" borderId="0" xfId="1" applyNumberFormat="1" applyFont="1" applyAlignment="1">
      <alignment horizontal="right" vertical="center" wrapText="1"/>
    </xf>
    <xf numFmtId="49" fontId="28" fillId="0" borderId="6" xfId="1" applyNumberFormat="1" applyFont="1" applyBorder="1" applyAlignment="1">
      <alignment horizontal="right" vertical="center" shrinkToFit="1"/>
    </xf>
    <xf numFmtId="49" fontId="28" fillId="0" borderId="0" xfId="1" applyNumberFormat="1" applyFont="1" applyAlignment="1">
      <alignment horizontal="right" vertical="center" wrapText="1"/>
    </xf>
    <xf numFmtId="49" fontId="28" fillId="0" borderId="0" xfId="1" applyNumberFormat="1" applyFont="1" applyAlignment="1">
      <alignment horizontal="right" vertical="center" shrinkToFit="1"/>
    </xf>
    <xf numFmtId="49" fontId="27" fillId="0" borderId="24" xfId="1" applyNumberFormat="1" applyFont="1" applyBorder="1" applyAlignment="1">
      <alignment horizontal="right" vertical="center" shrinkToFit="1"/>
    </xf>
    <xf numFmtId="49" fontId="15" fillId="0" borderId="25" xfId="1" applyNumberFormat="1" applyFont="1" applyBorder="1" applyAlignment="1">
      <alignment horizontal="right" vertical="center" shrinkToFit="1"/>
    </xf>
    <xf numFmtId="49" fontId="15" fillId="0" borderId="25" xfId="1" applyNumberFormat="1" applyFont="1" applyBorder="1" applyAlignment="1">
      <alignment horizontal="right" vertical="center" wrapText="1"/>
    </xf>
    <xf numFmtId="49" fontId="28" fillId="0" borderId="4" xfId="1" applyNumberFormat="1" applyFont="1" applyBorder="1" applyAlignment="1">
      <alignment horizontal="right" vertical="center" shrinkToFit="1"/>
    </xf>
    <xf numFmtId="49" fontId="28" fillId="0" borderId="19" xfId="1" applyNumberFormat="1" applyFont="1" applyBorder="1" applyAlignment="1">
      <alignment horizontal="right" vertical="center" shrinkToFit="1"/>
    </xf>
    <xf numFmtId="49" fontId="27" fillId="0" borderId="24" xfId="1" applyNumberFormat="1" applyFont="1" applyBorder="1" applyAlignment="1">
      <alignment horizontal="right" shrinkToFit="1"/>
    </xf>
    <xf numFmtId="49" fontId="15" fillId="0" borderId="25" xfId="1" applyNumberFormat="1" applyFont="1" applyBorder="1" applyAlignment="1">
      <alignment horizontal="right" shrinkToFit="1"/>
    </xf>
    <xf numFmtId="49" fontId="11" fillId="0" borderId="0" xfId="1" applyNumberFormat="1" applyFont="1" applyAlignment="1">
      <alignment horizontal="left" wrapText="1"/>
    </xf>
    <xf numFmtId="49" fontId="15" fillId="0" borderId="23" xfId="1" applyNumberFormat="1" applyFont="1" applyBorder="1" applyAlignment="1">
      <alignment horizontal="right" shrinkToFit="1"/>
    </xf>
    <xf numFmtId="49" fontId="27" fillId="0" borderId="7" xfId="1" applyNumberFormat="1" applyFont="1" applyBorder="1" applyAlignment="1">
      <alignment horizontal="right" vertical="center" shrinkToFit="1"/>
    </xf>
    <xf numFmtId="49" fontId="15" fillId="0" borderId="8" xfId="1" applyNumberFormat="1" applyFont="1" applyBorder="1" applyAlignment="1">
      <alignment horizontal="right" vertical="center" shrinkToFit="1"/>
    </xf>
    <xf numFmtId="49" fontId="11" fillId="0" borderId="0" xfId="1" applyNumberFormat="1" applyFont="1" applyAlignment="1">
      <alignment horizontal="left" vertical="top" wrapText="1"/>
    </xf>
    <xf numFmtId="49" fontId="27" fillId="0" borderId="6" xfId="1" applyNumberFormat="1" applyFont="1" applyBorder="1" applyAlignment="1">
      <alignment horizontal="right" vertical="center" wrapText="1"/>
    </xf>
    <xf numFmtId="49" fontId="11" fillId="0" borderId="0" xfId="1" applyNumberFormat="1" applyFont="1" applyAlignment="1">
      <alignment horizontal="right" vertical="center" wrapText="1"/>
    </xf>
    <xf numFmtId="49" fontId="15" fillId="0" borderId="5" xfId="1" applyNumberFormat="1" applyFont="1" applyBorder="1" applyAlignment="1">
      <alignment horizontal="right" vertical="center" wrapText="1"/>
    </xf>
    <xf numFmtId="49" fontId="15" fillId="0" borderId="0" xfId="1" applyNumberFormat="1" applyFont="1" applyAlignment="1">
      <alignment horizontal="right" vertical="center" wrapText="1"/>
    </xf>
    <xf numFmtId="49" fontId="15" fillId="0" borderId="23" xfId="1" applyNumberFormat="1" applyFont="1" applyBorder="1" applyAlignment="1">
      <alignment horizontal="right" vertical="center" shrinkToFit="1"/>
    </xf>
    <xf numFmtId="49" fontId="19" fillId="0" borderId="8" xfId="1" applyNumberFormat="1" applyFont="1" applyBorder="1" applyAlignment="1">
      <alignment horizontal="right" vertical="center" wrapText="1"/>
    </xf>
    <xf numFmtId="49" fontId="8" fillId="0" borderId="0" xfId="1" applyNumberFormat="1" applyFont="1" applyAlignment="1">
      <alignment horizontal="left" vertical="top" wrapText="1"/>
    </xf>
    <xf numFmtId="49" fontId="19" fillId="0" borderId="5" xfId="1" applyNumberFormat="1" applyFont="1" applyBorder="1" applyAlignment="1">
      <alignment horizontal="right" vertical="center" wrapText="1"/>
    </xf>
    <xf numFmtId="49" fontId="15" fillId="0" borderId="23" xfId="1" applyNumberFormat="1" applyFont="1" applyBorder="1" applyAlignment="1">
      <alignment horizontal="right" vertical="center" wrapText="1"/>
    </xf>
    <xf numFmtId="49" fontId="15" fillId="0" borderId="26" xfId="1" applyNumberFormat="1" applyFont="1" applyBorder="1" applyAlignment="1">
      <alignment horizontal="right" vertical="center" shrinkToFit="1"/>
    </xf>
    <xf numFmtId="49" fontId="30" fillId="0" borderId="7" xfId="1" applyNumberFormat="1" applyFont="1" applyBorder="1" applyAlignment="1">
      <alignment horizontal="right" vertical="center" wrapText="1"/>
    </xf>
    <xf numFmtId="49" fontId="4" fillId="0" borderId="0" xfId="1" applyNumberFormat="1" applyFont="1" applyAlignment="1">
      <alignment horizontal="right" vertical="center" wrapText="1"/>
    </xf>
    <xf numFmtId="49" fontId="19" fillId="0" borderId="0" xfId="1" applyNumberFormat="1" applyFont="1" applyAlignment="1">
      <alignment horizontal="right" vertical="center" wrapText="1"/>
    </xf>
    <xf numFmtId="49" fontId="8" fillId="0" borderId="0" xfId="1" applyNumberFormat="1" applyFont="1" applyAlignment="1">
      <alignment horizontal="left" vertical="top" wrapText="1" indent="1"/>
    </xf>
    <xf numFmtId="49" fontId="38" fillId="0" borderId="0" xfId="1" applyNumberFormat="1" applyFont="1" applyAlignment="1">
      <alignment horizontal="right" vertical="center" wrapText="1"/>
    </xf>
    <xf numFmtId="49" fontId="15" fillId="0" borderId="5" xfId="1" applyNumberFormat="1" applyFont="1" applyBorder="1" applyAlignment="1">
      <alignment horizontal="right" vertical="center" shrinkToFit="1"/>
    </xf>
    <xf numFmtId="49" fontId="40" fillId="0" borderId="0" xfId="1" applyNumberFormat="1" applyFont="1" applyAlignment="1">
      <alignment horizontal="right" vertical="center" wrapText="1"/>
    </xf>
    <xf numFmtId="49" fontId="21" fillId="0" borderId="0" xfId="1" applyNumberFormat="1" applyFont="1" applyAlignment="1">
      <alignment horizontal="right" vertical="center" wrapText="1"/>
    </xf>
    <xf numFmtId="49" fontId="14" fillId="0" borderId="23" xfId="1" applyNumberFormat="1" applyFont="1" applyBorder="1" applyAlignment="1">
      <alignment horizontal="right" vertical="center" wrapText="1"/>
    </xf>
    <xf numFmtId="49" fontId="8" fillId="0" borderId="24" xfId="1" applyNumberFormat="1" applyFont="1" applyBorder="1" applyAlignment="1">
      <alignment horizontal="right" vertical="center" wrapText="1"/>
    </xf>
    <xf numFmtId="49" fontId="14" fillId="0" borderId="8" xfId="1" applyNumberFormat="1" applyFont="1" applyBorder="1" applyAlignment="1">
      <alignment horizontal="right" shrinkToFit="1"/>
    </xf>
    <xf numFmtId="49" fontId="14" fillId="0" borderId="0" xfId="1" applyNumberFormat="1" applyFont="1" applyAlignment="1">
      <alignment horizontal="right" shrinkToFit="1"/>
    </xf>
    <xf numFmtId="49" fontId="28" fillId="0" borderId="7" xfId="1" applyNumberFormat="1" applyFont="1" applyBorder="1" applyAlignment="1">
      <alignment horizontal="right" shrinkToFit="1"/>
    </xf>
    <xf numFmtId="49" fontId="28" fillId="0" borderId="6" xfId="1" applyNumberFormat="1" applyFont="1" applyBorder="1" applyAlignment="1">
      <alignment horizontal="right" wrapText="1"/>
    </xf>
    <xf numFmtId="49" fontId="28" fillId="0" borderId="24" xfId="1" applyNumberFormat="1" applyFont="1" applyBorder="1" applyAlignment="1">
      <alignment horizontal="right" vertical="center" shrinkToFit="1"/>
    </xf>
    <xf numFmtId="0" fontId="13" fillId="0" borderId="22" xfId="1" applyFont="1" applyBorder="1" applyAlignment="1">
      <alignment horizontal="left" wrapText="1"/>
    </xf>
    <xf numFmtId="1" fontId="15" fillId="0" borderId="0" xfId="1" applyNumberFormat="1" applyFont="1" applyAlignment="1">
      <alignment horizontal="right" shrinkToFit="1"/>
    </xf>
    <xf numFmtId="49" fontId="14" fillId="0" borderId="0" xfId="1" applyNumberFormat="1" applyFont="1" applyAlignment="1">
      <alignment horizontal="right" vertical="top" wrapText="1"/>
    </xf>
    <xf numFmtId="0" fontId="47" fillId="0" borderId="0" xfId="1" applyFont="1" applyAlignment="1">
      <alignment horizontal="left" vertical="top"/>
    </xf>
    <xf numFmtId="49" fontId="8" fillId="0" borderId="3" xfId="1" applyNumberFormat="1" applyFont="1" applyBorder="1" applyAlignment="1">
      <alignment horizontal="right" shrinkToFit="1"/>
    </xf>
    <xf numFmtId="49" fontId="8" fillId="0" borderId="31" xfId="1" applyNumberFormat="1" applyFont="1" applyBorder="1" applyAlignment="1">
      <alignment horizontal="right" vertical="center" wrapText="1"/>
    </xf>
    <xf numFmtId="49" fontId="8" fillId="0" borderId="31" xfId="1" applyNumberFormat="1" applyFont="1" applyBorder="1" applyAlignment="1">
      <alignment horizontal="right" vertical="top" wrapText="1"/>
    </xf>
    <xf numFmtId="49" fontId="8" fillId="0" borderId="31" xfId="1" applyNumberFormat="1" applyFont="1" applyBorder="1" applyAlignment="1">
      <alignment horizontal="right" vertical="center" shrinkToFit="1"/>
    </xf>
    <xf numFmtId="49" fontId="8" fillId="0" borderId="19" xfId="1" applyNumberFormat="1" applyFont="1" applyBorder="1" applyAlignment="1">
      <alignment horizontal="right" vertical="center" wrapText="1"/>
    </xf>
    <xf numFmtId="49" fontId="8" fillId="0" borderId="0" xfId="1" applyNumberFormat="1" applyFont="1" applyAlignment="1">
      <alignment horizontal="right" vertical="top" wrapText="1"/>
    </xf>
    <xf numFmtId="49" fontId="8" fillId="0" borderId="19" xfId="1" applyNumberFormat="1" applyFont="1" applyBorder="1" applyAlignment="1">
      <alignment horizontal="right" vertical="top" wrapText="1"/>
    </xf>
    <xf numFmtId="3" fontId="8" fillId="0" borderId="31" xfId="1" applyNumberFormat="1" applyFont="1" applyBorder="1" applyAlignment="1">
      <alignment horizontal="right" vertical="center" wrapText="1"/>
    </xf>
    <xf numFmtId="0" fontId="3" fillId="0" borderId="22" xfId="1" applyBorder="1" applyAlignment="1">
      <alignment horizontal="left" vertical="center" wrapText="1"/>
    </xf>
    <xf numFmtId="0" fontId="3" fillId="0" borderId="22" xfId="1" applyBorder="1" applyAlignment="1">
      <alignment horizontal="left" vertical="top"/>
    </xf>
    <xf numFmtId="1" fontId="12" fillId="0" borderId="8" xfId="1" applyNumberFormat="1" applyFont="1" applyBorder="1" applyAlignment="1">
      <alignment horizontal="right" wrapText="1" shrinkToFit="1"/>
    </xf>
    <xf numFmtId="0" fontId="9" fillId="0" borderId="0" xfId="1" applyFont="1" applyAlignment="1">
      <alignment horizontal="right" wrapText="1"/>
    </xf>
    <xf numFmtId="0" fontId="14" fillId="0" borderId="5" xfId="1" applyFont="1" applyBorder="1" applyAlignment="1">
      <alignment horizontal="right" wrapText="1"/>
    </xf>
    <xf numFmtId="0" fontId="14" fillId="0" borderId="5" xfId="0" applyFont="1" applyBorder="1" applyAlignment="1">
      <alignment horizontal="right" vertical="center" wrapText="1"/>
    </xf>
    <xf numFmtId="0" fontId="0" fillId="0" borderId="0" xfId="0" applyAlignment="1">
      <alignment horizontal="right" wrapText="1"/>
    </xf>
    <xf numFmtId="1" fontId="8" fillId="0" borderId="7" xfId="1" applyNumberFormat="1" applyFont="1" applyBorder="1" applyAlignment="1">
      <alignment horizontal="right" shrinkToFit="1"/>
    </xf>
    <xf numFmtId="0" fontId="49" fillId="0" borderId="0" xfId="1" applyFont="1" applyAlignment="1">
      <alignment horizontal="left" vertical="center"/>
    </xf>
    <xf numFmtId="1" fontId="8" fillId="0" borderId="34" xfId="1" applyNumberFormat="1" applyFont="1" applyBorder="1" applyAlignment="1">
      <alignment horizontal="right" shrinkToFit="1"/>
    </xf>
    <xf numFmtId="0" fontId="8" fillId="0" borderId="34" xfId="1" applyFont="1" applyBorder="1" applyAlignment="1">
      <alignment horizontal="right" wrapText="1"/>
    </xf>
    <xf numFmtId="0" fontId="15" fillId="0" borderId="8" xfId="1" applyFont="1" applyBorder="1" applyAlignment="1">
      <alignment horizontal="right" wrapText="1"/>
    </xf>
    <xf numFmtId="0" fontId="9" fillId="0" borderId="6" xfId="1" applyFont="1" applyBorder="1" applyAlignment="1">
      <alignment horizontal="right" vertical="center" wrapText="1"/>
    </xf>
    <xf numFmtId="0" fontId="8" fillId="0" borderId="5" xfId="1" applyFont="1" applyBorder="1" applyAlignment="1">
      <alignment horizontal="right" vertical="center" wrapText="1"/>
    </xf>
    <xf numFmtId="1" fontId="14" fillId="0" borderId="5" xfId="1" applyNumberFormat="1" applyFont="1" applyBorder="1" applyAlignment="1">
      <alignment horizontal="right" vertical="center" shrinkToFit="1"/>
    </xf>
    <xf numFmtId="0" fontId="9" fillId="0" borderId="5" xfId="1" applyFont="1" applyBorder="1" applyAlignment="1">
      <alignment horizontal="left" vertical="center" wrapText="1"/>
    </xf>
    <xf numFmtId="0" fontId="8" fillId="0" borderId="6" xfId="1" applyFont="1" applyBorder="1" applyAlignment="1">
      <alignment horizontal="right" vertical="center" wrapText="1"/>
    </xf>
    <xf numFmtId="165" fontId="8" fillId="0" borderId="5" xfId="1" applyNumberFormat="1" applyFont="1" applyBorder="1" applyAlignment="1">
      <alignment horizontal="right" vertical="center" wrapText="1"/>
    </xf>
    <xf numFmtId="165" fontId="14" fillId="0" borderId="5" xfId="1" applyNumberFormat="1" applyFont="1" applyBorder="1" applyAlignment="1">
      <alignment horizontal="right" vertical="center" shrinkToFit="1"/>
    </xf>
    <xf numFmtId="1" fontId="8" fillId="0" borderId="5" xfId="1" applyNumberFormat="1" applyFont="1" applyBorder="1" applyAlignment="1">
      <alignment horizontal="right" vertical="center" shrinkToFit="1"/>
    </xf>
    <xf numFmtId="0" fontId="14" fillId="0" borderId="5" xfId="1" applyFont="1" applyBorder="1" applyAlignment="1">
      <alignment horizontal="right" vertical="center" wrapText="1"/>
    </xf>
    <xf numFmtId="2" fontId="14" fillId="0" borderId="5" xfId="1" applyNumberFormat="1" applyFont="1" applyBorder="1" applyAlignment="1">
      <alignment horizontal="right" vertical="center" shrinkToFit="1"/>
    </xf>
    <xf numFmtId="165" fontId="8" fillId="0" borderId="0" xfId="1" applyNumberFormat="1" applyFont="1" applyAlignment="1">
      <alignment horizontal="right" vertical="center" wrapText="1"/>
    </xf>
    <xf numFmtId="0" fontId="14" fillId="0" borderId="0" xfId="1" applyFont="1" applyAlignment="1">
      <alignment horizontal="right" vertical="center" wrapText="1"/>
    </xf>
    <xf numFmtId="0" fontId="5" fillId="0" borderId="0" xfId="1" applyFont="1" applyAlignment="1">
      <alignment vertical="top" wrapText="1"/>
    </xf>
    <xf numFmtId="0" fontId="2" fillId="0" borderId="0" xfId="2" applyFont="1"/>
    <xf numFmtId="0" fontId="2" fillId="0" borderId="0" xfId="2" applyFont="1" applyAlignment="1">
      <alignment vertical="center"/>
    </xf>
    <xf numFmtId="0" fontId="48" fillId="0" borderId="0" xfId="2" applyFont="1" applyAlignment="1">
      <alignment vertical="top" wrapText="1"/>
    </xf>
    <xf numFmtId="0" fontId="2" fillId="0" borderId="0" xfId="2" applyFont="1" applyAlignment="1">
      <alignment vertical="top" wrapText="1"/>
    </xf>
    <xf numFmtId="0" fontId="2" fillId="0" borderId="0" xfId="2" applyFont="1" applyAlignment="1">
      <alignment horizontal="center" wrapText="1"/>
    </xf>
    <xf numFmtId="0" fontId="48" fillId="0" borderId="28" xfId="2" applyFont="1" applyBorder="1" applyAlignment="1">
      <alignment vertical="center"/>
    </xf>
    <xf numFmtId="0" fontId="48" fillId="0" borderId="30" xfId="2" applyFont="1" applyBorder="1" applyAlignment="1">
      <alignment horizontal="center" vertical="center" wrapText="1"/>
    </xf>
    <xf numFmtId="0" fontId="51" fillId="0" borderId="30" xfId="2" applyFont="1" applyBorder="1" applyAlignment="1">
      <alignment horizontal="center" vertical="center" wrapText="1"/>
    </xf>
    <xf numFmtId="0" fontId="52" fillId="0" borderId="30" xfId="2" applyFont="1" applyBorder="1" applyAlignment="1">
      <alignment horizontal="center" vertical="center" wrapText="1"/>
    </xf>
    <xf numFmtId="0" fontId="48" fillId="0" borderId="30" xfId="2" applyFont="1" applyBorder="1" applyAlignment="1">
      <alignment vertical="top" wrapText="1"/>
    </xf>
    <xf numFmtId="0" fontId="52" fillId="0" borderId="29" xfId="2" applyFont="1" applyBorder="1" applyAlignment="1">
      <alignment horizontal="center" vertical="center" wrapText="1"/>
    </xf>
    <xf numFmtId="0" fontId="53" fillId="0" borderId="30" xfId="2" applyFont="1" applyBorder="1" applyAlignment="1">
      <alignment vertical="top" wrapText="1"/>
    </xf>
    <xf numFmtId="0" fontId="8" fillId="0" borderId="31" xfId="1" applyFont="1" applyBorder="1" applyAlignment="1">
      <alignment horizontal="right" vertical="top" wrapText="1"/>
    </xf>
    <xf numFmtId="49" fontId="8" fillId="0" borderId="5" xfId="1" applyNumberFormat="1" applyFont="1" applyBorder="1" applyAlignment="1">
      <alignment horizontal="right" vertical="center" wrapText="1"/>
    </xf>
    <xf numFmtId="49" fontId="3" fillId="0" borderId="0" xfId="1" applyNumberFormat="1" applyAlignment="1">
      <alignment horizontal="left" vertical="top"/>
    </xf>
    <xf numFmtId="9" fontId="52" fillId="0" borderId="30" xfId="2" applyNumberFormat="1" applyFont="1" applyBorder="1" applyAlignment="1">
      <alignment horizontal="center" vertical="center" wrapText="1"/>
    </xf>
    <xf numFmtId="0" fontId="1" fillId="0" borderId="30" xfId="2" applyFont="1" applyBorder="1" applyAlignment="1">
      <alignment vertical="top" wrapText="1"/>
    </xf>
    <xf numFmtId="0" fontId="48" fillId="0" borderId="0" xfId="0" applyFont="1" applyAlignment="1">
      <alignment vertical="center"/>
    </xf>
    <xf numFmtId="0" fontId="57" fillId="0" borderId="0" xfId="0" applyFont="1"/>
    <xf numFmtId="0" fontId="58" fillId="0" borderId="0" xfId="0" applyFont="1" applyAlignment="1">
      <alignment horizontal="right" vertical="top"/>
    </xf>
    <xf numFmtId="0" fontId="48" fillId="0" borderId="0" xfId="0" applyFont="1" applyAlignment="1">
      <alignment horizontal="right" vertical="center"/>
    </xf>
    <xf numFmtId="0" fontId="11" fillId="0" borderId="0" xfId="0" applyFont="1" applyAlignment="1">
      <alignment horizontal="left" vertical="center" wrapText="1"/>
    </xf>
    <xf numFmtId="0" fontId="59" fillId="0" borderId="0" xfId="0" applyFont="1" applyAlignment="1">
      <alignment horizontal="left" vertical="center" wrapText="1"/>
    </xf>
    <xf numFmtId="0" fontId="11" fillId="0" borderId="0" xfId="0" applyFont="1" applyAlignment="1">
      <alignment horizontal="center" vertical="center" wrapText="1"/>
    </xf>
    <xf numFmtId="0" fontId="11" fillId="0" borderId="38" xfId="0" applyFont="1" applyBorder="1" applyAlignment="1">
      <alignment horizontal="center" vertical="center" wrapText="1"/>
    </xf>
    <xf numFmtId="0" fontId="8" fillId="0" borderId="0" xfId="0" applyFont="1" applyAlignment="1">
      <alignment horizontal="left" vertical="center" wrapText="1"/>
    </xf>
    <xf numFmtId="0" fontId="8" fillId="0" borderId="39" xfId="0" applyFont="1" applyBorder="1" applyAlignment="1">
      <alignment horizontal="left" vertical="center" wrapText="1"/>
    </xf>
    <xf numFmtId="0" fontId="8" fillId="0" borderId="39" xfId="0" applyFont="1" applyBorder="1" applyAlignment="1">
      <alignment horizontal="center" vertical="center" wrapText="1"/>
    </xf>
    <xf numFmtId="0" fontId="8" fillId="0" borderId="34" xfId="3" applyFont="1" applyFill="1" applyBorder="1" applyAlignment="1">
      <alignment horizontal="center" vertical="center"/>
    </xf>
    <xf numFmtId="0" fontId="8" fillId="0" borderId="39" xfId="3" applyFont="1" applyFill="1" applyBorder="1" applyAlignment="1">
      <alignment horizontal="center" vertical="center"/>
    </xf>
    <xf numFmtId="0" fontId="8" fillId="0" borderId="39" xfId="0" applyFont="1" applyBorder="1" applyAlignment="1">
      <alignment horizontal="center"/>
    </xf>
    <xf numFmtId="165" fontId="8" fillId="0" borderId="39" xfId="3" applyNumberFormat="1" applyFont="1" applyFill="1" applyBorder="1" applyAlignment="1">
      <alignment horizontal="center" vertical="center"/>
    </xf>
    <xf numFmtId="0" fontId="8" fillId="0" borderId="41" xfId="3" applyFont="1" applyFill="1" applyBorder="1" applyAlignment="1">
      <alignment horizontal="center" vertical="center"/>
    </xf>
    <xf numFmtId="0" fontId="8" fillId="0" borderId="42" xfId="3" applyFont="1" applyFill="1" applyBorder="1" applyAlignment="1">
      <alignment horizontal="center" vertical="center"/>
    </xf>
    <xf numFmtId="0" fontId="8" fillId="0" borderId="3" xfId="3" applyFont="1" applyFill="1" applyBorder="1" applyAlignment="1">
      <alignment horizontal="center" vertical="center"/>
    </xf>
    <xf numFmtId="0" fontId="8" fillId="0" borderId="43" xfId="0" applyFont="1" applyBorder="1" applyAlignment="1">
      <alignment horizontal="left" vertical="center" wrapText="1"/>
    </xf>
    <xf numFmtId="0" fontId="8" fillId="0" borderId="43" xfId="3" applyFont="1" applyFill="1" applyBorder="1" applyAlignment="1">
      <alignment horizontal="center" vertical="center"/>
    </xf>
    <xf numFmtId="165" fontId="8" fillId="0" borderId="43" xfId="3" applyNumberFormat="1" applyFont="1" applyFill="1" applyBorder="1" applyAlignment="1">
      <alignment horizontal="center" vertical="center"/>
    </xf>
    <xf numFmtId="0" fontId="8" fillId="0" borderId="34" xfId="0" applyFont="1" applyBorder="1" applyAlignment="1">
      <alignment horizontal="left" vertical="center" wrapText="1"/>
    </xf>
    <xf numFmtId="0" fontId="8" fillId="0" borderId="0" xfId="3" applyFont="1" applyFill="1" applyAlignment="1">
      <alignment horizontal="center" vertical="center"/>
    </xf>
    <xf numFmtId="165" fontId="8" fillId="0" borderId="0" xfId="3" applyNumberFormat="1" applyFont="1" applyFill="1" applyAlignment="1">
      <alignment horizontal="center" vertical="center"/>
    </xf>
    <xf numFmtId="0" fontId="9" fillId="0" borderId="43" xfId="3" applyFont="1" applyFill="1" applyBorder="1" applyAlignment="1">
      <alignment horizontal="center" vertical="center"/>
    </xf>
    <xf numFmtId="0" fontId="59" fillId="0" borderId="0" xfId="0" applyFont="1" applyAlignment="1">
      <alignment horizontal="center" vertical="center" wrapText="1"/>
    </xf>
    <xf numFmtId="0" fontId="8" fillId="0" borderId="34" xfId="0" applyFont="1" applyBorder="1" applyAlignment="1">
      <alignment horizontal="center"/>
    </xf>
    <xf numFmtId="0" fontId="8" fillId="0" borderId="39" xfId="0" applyFont="1" applyBorder="1"/>
    <xf numFmtId="0" fontId="59" fillId="0" borderId="0" xfId="0" applyFont="1"/>
    <xf numFmtId="0" fontId="8" fillId="0" borderId="0" xfId="0" applyFont="1" applyAlignment="1">
      <alignment horizontal="center"/>
    </xf>
    <xf numFmtId="0" fontId="8" fillId="0" borderId="43" xfId="0" applyFont="1" applyBorder="1"/>
    <xf numFmtId="0" fontId="8" fillId="0" borderId="43" xfId="0" applyFont="1" applyBorder="1" applyAlignment="1">
      <alignment horizontal="center"/>
    </xf>
    <xf numFmtId="0" fontId="59" fillId="0" borderId="0" xfId="0" applyFont="1" applyAlignment="1">
      <alignment horizontal="center"/>
    </xf>
    <xf numFmtId="15" fontId="59" fillId="0" borderId="0" xfId="0" applyNumberFormat="1" applyFont="1" applyAlignment="1">
      <alignment horizontal="center"/>
    </xf>
    <xf numFmtId="0" fontId="60" fillId="0" borderId="0" xfId="0" applyFont="1" applyAlignment="1">
      <alignment vertical="top"/>
    </xf>
    <xf numFmtId="0" fontId="61" fillId="0" borderId="0" xfId="0" applyFont="1"/>
    <xf numFmtId="0" fontId="61" fillId="0" borderId="0" xfId="0" applyFont="1" applyAlignment="1">
      <alignment horizontal="center"/>
    </xf>
    <xf numFmtId="0" fontId="11" fillId="0" borderId="21" xfId="0" applyFont="1" applyBorder="1" applyAlignment="1">
      <alignment horizontal="left" vertical="center" wrapText="1"/>
    </xf>
    <xf numFmtId="0" fontId="11" fillId="0" borderId="21" xfId="0" applyFont="1" applyBorder="1" applyAlignment="1">
      <alignment horizontal="center" vertical="center" wrapText="1"/>
    </xf>
    <xf numFmtId="0" fontId="8" fillId="0" borderId="19" xfId="0" applyFont="1" applyBorder="1" applyAlignment="1">
      <alignment horizontal="left" vertical="center" wrapText="1"/>
    </xf>
    <xf numFmtId="0" fontId="8" fillId="0" borderId="19" xfId="3" applyFont="1" applyFill="1" applyBorder="1" applyAlignment="1">
      <alignment horizontal="center" vertical="center"/>
    </xf>
    <xf numFmtId="0" fontId="11" fillId="0" borderId="19" xfId="0" applyFont="1" applyBorder="1" applyAlignment="1">
      <alignment horizontal="center" vertical="center" wrapText="1"/>
    </xf>
    <xf numFmtId="165" fontId="8" fillId="0" borderId="19" xfId="3" applyNumberFormat="1" applyFont="1" applyFill="1" applyBorder="1" applyAlignment="1">
      <alignment horizontal="center" vertical="center"/>
    </xf>
    <xf numFmtId="0" fontId="8" fillId="0" borderId="18" xfId="0" applyFont="1" applyBorder="1" applyAlignment="1">
      <alignment horizontal="left" vertical="center" wrapText="1"/>
    </xf>
    <xf numFmtId="0" fontId="8" fillId="0" borderId="18" xfId="3" applyFont="1" applyFill="1" applyBorder="1" applyAlignment="1">
      <alignment horizontal="center" vertical="center"/>
    </xf>
    <xf numFmtId="165" fontId="8" fillId="0" borderId="18" xfId="3" applyNumberFormat="1" applyFont="1" applyFill="1" applyBorder="1" applyAlignment="1">
      <alignment horizontal="center" vertical="center"/>
    </xf>
    <xf numFmtId="0" fontId="8" fillId="0" borderId="21" xfId="0" applyFont="1" applyBorder="1" applyAlignment="1">
      <alignment horizontal="left" vertical="center" wrapText="1"/>
    </xf>
    <xf numFmtId="0" fontId="8" fillId="0" borderId="21" xfId="3" applyFont="1" applyFill="1" applyBorder="1" applyAlignment="1">
      <alignment horizontal="center" vertical="center"/>
    </xf>
    <xf numFmtId="165" fontId="8" fillId="0" borderId="21" xfId="3" applyNumberFormat="1" applyFont="1" applyFill="1" applyBorder="1" applyAlignment="1">
      <alignment horizontal="center" vertical="center"/>
    </xf>
    <xf numFmtId="0" fontId="9" fillId="0" borderId="18" xfId="3" applyFont="1" applyFill="1" applyBorder="1" applyAlignment="1">
      <alignment horizontal="center" vertical="center"/>
    </xf>
    <xf numFmtId="165" fontId="9" fillId="0" borderId="18" xfId="3" applyNumberFormat="1" applyFont="1" applyFill="1" applyBorder="1" applyAlignment="1">
      <alignment horizontal="center" vertical="center"/>
    </xf>
    <xf numFmtId="0" fontId="8" fillId="0" borderId="21" xfId="0" applyFont="1" applyBorder="1" applyAlignment="1">
      <alignment horizontal="center"/>
    </xf>
    <xf numFmtId="0" fontId="8" fillId="0" borderId="19" xfId="0" applyFont="1" applyBorder="1"/>
    <xf numFmtId="0" fontId="8" fillId="0" borderId="19" xfId="0" applyFont="1" applyBorder="1" applyAlignment="1">
      <alignment horizontal="center"/>
    </xf>
    <xf numFmtId="0" fontId="8" fillId="0" borderId="31" xfId="0" applyFont="1" applyBorder="1" applyAlignment="1">
      <alignment horizontal="center"/>
    </xf>
    <xf numFmtId="0" fontId="8" fillId="0" borderId="18" xfId="0" applyFont="1" applyBorder="1"/>
    <xf numFmtId="0" fontId="8" fillId="0" borderId="18" xfId="0" applyFont="1" applyBorder="1" applyAlignment="1">
      <alignment horizontal="center"/>
    </xf>
    <xf numFmtId="0" fontId="62" fillId="0" borderId="0" xfId="0" applyFont="1"/>
    <xf numFmtId="0" fontId="63" fillId="0" borderId="0" xfId="0" applyFont="1"/>
    <xf numFmtId="0" fontId="8" fillId="0" borderId="34" xfId="3" quotePrefix="1" applyFont="1" applyFill="1" applyBorder="1" applyAlignment="1">
      <alignment horizontal="center" vertical="center"/>
    </xf>
    <xf numFmtId="0" fontId="8" fillId="0" borderId="39" xfId="3" quotePrefix="1" applyFont="1" applyFill="1" applyBorder="1" applyAlignment="1">
      <alignment horizontal="center" vertical="center"/>
    </xf>
    <xf numFmtId="0" fontId="8" fillId="0" borderId="40" xfId="3" quotePrefix="1" applyFont="1" applyFill="1" applyBorder="1" applyAlignment="1">
      <alignment horizontal="center" vertical="center"/>
    </xf>
    <xf numFmtId="16" fontId="8" fillId="0" borderId="0" xfId="3" quotePrefix="1" applyNumberFormat="1" applyFont="1" applyFill="1" applyAlignment="1">
      <alignment horizontal="center" vertical="center"/>
    </xf>
    <xf numFmtId="0" fontId="8" fillId="0" borderId="0" xfId="3" quotePrefix="1" applyFont="1" applyFill="1" applyAlignment="1">
      <alignment horizontal="center" vertical="center"/>
    </xf>
    <xf numFmtId="0" fontId="8" fillId="0" borderId="43" xfId="3" quotePrefix="1" applyFont="1" applyFill="1" applyBorder="1" applyAlignment="1">
      <alignment horizontal="center" vertical="center"/>
    </xf>
    <xf numFmtId="15" fontId="8" fillId="0" borderId="0" xfId="0" quotePrefix="1" applyNumberFormat="1" applyFont="1" applyAlignment="1">
      <alignment horizontal="center"/>
    </xf>
    <xf numFmtId="15" fontId="8" fillId="0" borderId="40" xfId="0" quotePrefix="1" applyNumberFormat="1" applyFont="1" applyBorder="1" applyAlignment="1">
      <alignment horizontal="center"/>
    </xf>
    <xf numFmtId="0" fontId="8" fillId="0" borderId="39" xfId="0" quotePrefix="1" applyFont="1" applyBorder="1" applyAlignment="1">
      <alignment horizontal="center"/>
    </xf>
    <xf numFmtId="15" fontId="8" fillId="0" borderId="39" xfId="0" quotePrefix="1" applyNumberFormat="1" applyFont="1" applyBorder="1" applyAlignment="1">
      <alignment horizontal="center"/>
    </xf>
    <xf numFmtId="0" fontId="8" fillId="0" borderId="43" xfId="0" quotePrefix="1" applyFont="1" applyBorder="1" applyAlignment="1">
      <alignment horizontal="center"/>
    </xf>
    <xf numFmtId="15" fontId="8" fillId="0" borderId="43" xfId="0" quotePrefix="1" applyNumberFormat="1" applyFont="1" applyBorder="1" applyAlignment="1">
      <alignment horizontal="center"/>
    </xf>
    <xf numFmtId="0" fontId="9" fillId="0" borderId="19" xfId="3" quotePrefix="1" applyFont="1" applyFill="1" applyBorder="1" applyAlignment="1">
      <alignment horizontal="center" vertical="center"/>
    </xf>
    <xf numFmtId="0" fontId="8" fillId="0" borderId="19" xfId="3" quotePrefix="1" applyFont="1" applyFill="1" applyBorder="1" applyAlignment="1">
      <alignment horizontal="center" vertical="center"/>
    </xf>
    <xf numFmtId="0" fontId="8" fillId="0" borderId="21" xfId="3" quotePrefix="1" applyFont="1" applyFill="1" applyBorder="1" applyAlignment="1">
      <alignment horizontal="center" vertical="center"/>
    </xf>
    <xf numFmtId="16" fontId="8" fillId="0" borderId="21" xfId="3" quotePrefix="1" applyNumberFormat="1" applyFont="1" applyFill="1" applyBorder="1" applyAlignment="1">
      <alignment horizontal="center" vertical="center"/>
    </xf>
    <xf numFmtId="0" fontId="8" fillId="0" borderId="18" xfId="3" quotePrefix="1" applyFont="1" applyFill="1" applyBorder="1" applyAlignment="1">
      <alignment horizontal="center" vertical="center"/>
    </xf>
    <xf numFmtId="15" fontId="8" fillId="0" borderId="21" xfId="0" quotePrefix="1" applyNumberFormat="1" applyFont="1" applyBorder="1" applyAlignment="1">
      <alignment horizontal="center"/>
    </xf>
    <xf numFmtId="15" fontId="8" fillId="0" borderId="19" xfId="0" quotePrefix="1" applyNumberFormat="1" applyFont="1" applyBorder="1" applyAlignment="1">
      <alignment horizontal="center"/>
    </xf>
    <xf numFmtId="0" fontId="8" fillId="0" borderId="44" xfId="3" quotePrefix="1" applyFont="1" applyFill="1" applyBorder="1" applyAlignment="1">
      <alignment horizontal="center" vertical="center"/>
    </xf>
    <xf numFmtId="15" fontId="8" fillId="0" borderId="18" xfId="0" quotePrefix="1" applyNumberFormat="1" applyFont="1" applyBorder="1" applyAlignment="1">
      <alignment horizontal="center"/>
    </xf>
    <xf numFmtId="1" fontId="8" fillId="0" borderId="5" xfId="1" applyNumberFormat="1" applyFont="1" applyBorder="1" applyAlignment="1">
      <alignment horizontal="right" vertical="center" wrapText="1"/>
    </xf>
    <xf numFmtId="3" fontId="8" fillId="0" borderId="5" xfId="1" applyNumberFormat="1" applyFont="1" applyBorder="1" applyAlignment="1">
      <alignment horizontal="right" vertical="center" wrapText="1"/>
    </xf>
    <xf numFmtId="166" fontId="14" fillId="0" borderId="5" xfId="4" applyNumberFormat="1" applyFont="1" applyBorder="1" applyAlignment="1">
      <alignment horizontal="right" vertical="center" shrinkToFit="1"/>
    </xf>
    <xf numFmtId="0" fontId="11" fillId="0" borderId="45" xfId="1" applyFont="1" applyBorder="1" applyAlignment="1">
      <alignment horizontal="left" vertical="center" wrapText="1"/>
    </xf>
    <xf numFmtId="0" fontId="8" fillId="0" borderId="6" xfId="1" applyFont="1" applyBorder="1" applyAlignment="1">
      <alignment horizontal="left" vertical="center" wrapText="1" indent="1"/>
    </xf>
    <xf numFmtId="0" fontId="8" fillId="0" borderId="3" xfId="1" applyFont="1" applyBorder="1" applyAlignment="1">
      <alignment horizontal="right" vertical="center" wrapText="1"/>
    </xf>
    <xf numFmtId="0" fontId="9" fillId="0" borderId="45" xfId="1" applyFont="1" applyBorder="1" applyAlignment="1">
      <alignment horizontal="right" vertical="center" wrapText="1"/>
    </xf>
    <xf numFmtId="0" fontId="8" fillId="0" borderId="45" xfId="1" applyFont="1" applyBorder="1" applyAlignment="1">
      <alignment horizontal="right" vertical="center" wrapText="1"/>
    </xf>
    <xf numFmtId="0" fontId="9" fillId="0" borderId="19" xfId="1" applyFont="1" applyBorder="1" applyAlignment="1">
      <alignment horizontal="right" vertical="center" wrapText="1"/>
    </xf>
    <xf numFmtId="0" fontId="8" fillId="0" borderId="19" xfId="1" applyFont="1" applyBorder="1" applyAlignment="1">
      <alignment horizontal="right" vertical="center" wrapText="1"/>
    </xf>
    <xf numFmtId="0" fontId="8" fillId="0" borderId="0" xfId="0" applyFont="1" applyAlignment="1">
      <alignment horizontal="right" vertical="center" wrapText="1"/>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3" fontId="8" fillId="0" borderId="5" xfId="0" applyNumberFormat="1" applyFont="1" applyBorder="1" applyAlignment="1">
      <alignment horizontal="right" vertical="center"/>
    </xf>
    <xf numFmtId="0" fontId="65" fillId="0" borderId="6" xfId="0" applyFont="1" applyBorder="1" applyAlignment="1">
      <alignment horizontal="right" vertical="center" wrapText="1"/>
    </xf>
    <xf numFmtId="0" fontId="52" fillId="2" borderId="30" xfId="2" applyFont="1" applyFill="1" applyBorder="1" applyAlignment="1">
      <alignment horizontal="center" vertical="center" wrapText="1"/>
    </xf>
    <xf numFmtId="0" fontId="37" fillId="0" borderId="0" xfId="1" applyFont="1" applyAlignment="1">
      <alignment horizontal="right" vertical="top"/>
    </xf>
    <xf numFmtId="0" fontId="8" fillId="0" borderId="6" xfId="1" applyFont="1" applyBorder="1" applyAlignment="1">
      <alignment horizontal="left" vertical="center" wrapText="1"/>
    </xf>
    <xf numFmtId="0" fontId="6" fillId="0" borderId="0" xfId="1" applyFont="1" applyAlignment="1">
      <alignment horizontal="left" vertical="top"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14" fillId="0" borderId="5" xfId="0" applyFont="1" applyBorder="1" applyAlignment="1">
      <alignment horizontal="right" vertical="center"/>
    </xf>
    <xf numFmtId="0" fontId="9" fillId="0" borderId="6" xfId="0" applyFont="1" applyBorder="1" applyAlignment="1">
      <alignment horizontal="right" vertical="center" wrapText="1"/>
    </xf>
    <xf numFmtId="0" fontId="9" fillId="0" borderId="5" xfId="0" applyFont="1" applyBorder="1" applyAlignment="1">
      <alignment horizontal="left" vertical="center" wrapText="1"/>
    </xf>
    <xf numFmtId="0" fontId="11" fillId="0" borderId="6" xfId="0" applyFont="1" applyBorder="1" applyAlignment="1">
      <alignment horizontal="left" vertical="center" wrapText="1"/>
    </xf>
    <xf numFmtId="0" fontId="8" fillId="0" borderId="6" xfId="0" applyFont="1" applyBorder="1" applyAlignment="1">
      <alignment horizontal="left" vertical="center" wrapText="1"/>
    </xf>
    <xf numFmtId="3" fontId="14" fillId="0" borderId="5" xfId="0" applyNumberFormat="1" applyFont="1" applyBorder="1" applyAlignment="1">
      <alignment horizontal="right" vertical="center"/>
    </xf>
    <xf numFmtId="0" fontId="8" fillId="0" borderId="6" xfId="0" applyFont="1" applyBorder="1" applyAlignment="1">
      <alignment horizontal="right" vertical="center" wrapText="1"/>
    </xf>
    <xf numFmtId="0" fontId="8" fillId="0" borderId="6" xfId="0" applyFont="1" applyBorder="1" applyAlignment="1">
      <alignment horizontal="left" vertical="center" wrapText="1"/>
    </xf>
    <xf numFmtId="0" fontId="1" fillId="0" borderId="19" xfId="2" applyFont="1" applyBorder="1" applyAlignment="1">
      <alignment vertical="center" wrapText="1"/>
    </xf>
    <xf numFmtId="0" fontId="1" fillId="0" borderId="29" xfId="2" applyFont="1" applyBorder="1" applyAlignment="1">
      <alignment vertical="center"/>
    </xf>
    <xf numFmtId="0" fontId="1" fillId="0" borderId="0" xfId="2" applyFont="1" applyAlignment="1">
      <alignment vertical="center"/>
    </xf>
    <xf numFmtId="0" fontId="1" fillId="0" borderId="0" xfId="2" applyFont="1"/>
    <xf numFmtId="165" fontId="1" fillId="0" borderId="0" xfId="2" applyNumberFormat="1" applyFont="1" applyAlignment="1">
      <alignment vertical="center"/>
    </xf>
    <xf numFmtId="0" fontId="1" fillId="0" borderId="19" xfId="2" applyFont="1" applyBorder="1" applyAlignment="1">
      <alignment vertical="top" wrapText="1"/>
    </xf>
    <xf numFmtId="0" fontId="1" fillId="0" borderId="0" xfId="2" applyFont="1" applyAlignment="1">
      <alignment horizontal="center" vertical="center" wrapText="1"/>
    </xf>
    <xf numFmtId="9" fontId="1" fillId="0" borderId="0" xfId="2" applyNumberFormat="1" applyFont="1" applyAlignment="1">
      <alignment vertical="center"/>
    </xf>
    <xf numFmtId="0" fontId="1" fillId="0" borderId="0" xfId="2" applyFont="1" applyAlignment="1">
      <alignment vertical="top" wrapText="1"/>
    </xf>
    <xf numFmtId="1" fontId="66" fillId="0" borderId="5" xfId="1" applyNumberFormat="1" applyFont="1" applyBorder="1" applyAlignment="1">
      <alignment horizontal="right" vertical="center" shrinkToFit="1"/>
    </xf>
    <xf numFmtId="167" fontId="52" fillId="0" borderId="30" xfId="2" applyNumberFormat="1" applyFont="1" applyFill="1" applyBorder="1" applyAlignment="1">
      <alignment horizontal="center" vertical="center" wrapText="1"/>
    </xf>
    <xf numFmtId="0" fontId="8" fillId="0" borderId="0" xfId="1" applyFont="1" applyBorder="1" applyAlignment="1">
      <alignment horizontal="left" vertical="top" wrapText="1"/>
    </xf>
    <xf numFmtId="49" fontId="8" fillId="0" borderId="0" xfId="1" applyNumberFormat="1" applyFont="1" applyBorder="1" applyAlignment="1">
      <alignment horizontal="right" vertical="center" wrapText="1"/>
    </xf>
    <xf numFmtId="49" fontId="7" fillId="0" borderId="0" xfId="1" applyNumberFormat="1" applyFont="1" applyBorder="1" applyAlignment="1">
      <alignment horizontal="right" vertical="center" wrapText="1"/>
    </xf>
    <xf numFmtId="0" fontId="14" fillId="0" borderId="0" xfId="0" applyFont="1" applyBorder="1" applyAlignment="1">
      <alignment horizontal="right" vertical="center" wrapText="1"/>
    </xf>
    <xf numFmtId="0" fontId="47" fillId="0" borderId="0" xfId="1" applyFont="1" applyAlignment="1">
      <alignment horizontal="left" vertical="top" wrapText="1"/>
    </xf>
    <xf numFmtId="1" fontId="8" fillId="0" borderId="7" xfId="1" applyNumberFormat="1" applyFont="1" applyBorder="1" applyAlignment="1">
      <alignment horizontal="left" wrapText="1" shrinkToFit="1"/>
    </xf>
    <xf numFmtId="49" fontId="8" fillId="0" borderId="6" xfId="1" applyNumberFormat="1" applyFont="1" applyBorder="1" applyAlignment="1">
      <alignment horizontal="left" wrapText="1" shrinkToFit="1"/>
    </xf>
    <xf numFmtId="49" fontId="8" fillId="0" borderId="6" xfId="1" applyNumberFormat="1" applyFont="1" applyBorder="1" applyAlignment="1">
      <alignment horizontal="left" vertical="center" wrapText="1" shrinkToFit="1"/>
    </xf>
    <xf numFmtId="49" fontId="14" fillId="0" borderId="5" xfId="1" applyNumberFormat="1" applyFont="1" applyFill="1" applyBorder="1" applyAlignment="1">
      <alignment horizontal="right" vertical="center" wrapText="1"/>
    </xf>
    <xf numFmtId="49" fontId="14" fillId="0" borderId="5" xfId="1" applyNumberFormat="1" applyFont="1" applyFill="1" applyBorder="1" applyAlignment="1">
      <alignment horizontal="right" vertical="top" wrapText="1"/>
    </xf>
    <xf numFmtId="9" fontId="8" fillId="0" borderId="6" xfId="1" applyNumberFormat="1" applyFont="1" applyBorder="1" applyAlignment="1">
      <alignment horizontal="right" vertical="center" wrapText="1"/>
    </xf>
    <xf numFmtId="0" fontId="67" fillId="0" borderId="0" xfId="5"/>
    <xf numFmtId="0" fontId="68" fillId="0" borderId="0" xfId="0" applyFont="1"/>
    <xf numFmtId="49" fontId="5" fillId="0" borderId="0" xfId="1" applyNumberFormat="1" applyFont="1" applyAlignment="1">
      <alignment horizontal="left" vertical="top" wrapText="1"/>
    </xf>
    <xf numFmtId="0" fontId="0" fillId="0" borderId="0" xfId="0" applyAlignment="1">
      <alignment horizontal="left" vertical="top" wrapText="1"/>
    </xf>
    <xf numFmtId="0" fontId="37" fillId="0" borderId="0" xfId="1" applyFont="1" applyAlignment="1">
      <alignment horizontal="right" vertical="top"/>
    </xf>
    <xf numFmtId="0" fontId="13" fillId="0" borderId="22" xfId="1" applyFont="1" applyBorder="1" applyAlignment="1">
      <alignment horizontal="left" wrapText="1"/>
    </xf>
    <xf numFmtId="49" fontId="8" fillId="0" borderId="7" xfId="1" applyNumberFormat="1" applyFont="1" applyBorder="1" applyAlignment="1">
      <alignment horizontal="right" wrapText="1"/>
    </xf>
    <xf numFmtId="49" fontId="9" fillId="0" borderId="7" xfId="1" applyNumberFormat="1" applyFont="1" applyBorder="1" applyAlignment="1">
      <alignment horizontal="right" wrapText="1"/>
    </xf>
    <xf numFmtId="49" fontId="9" fillId="0" borderId="7" xfId="1" applyNumberFormat="1" applyFont="1" applyBorder="1" applyAlignment="1">
      <alignment horizontal="right"/>
    </xf>
    <xf numFmtId="49" fontId="13" fillId="0" borderId="22" xfId="1" applyNumberFormat="1" applyFont="1" applyBorder="1" applyAlignment="1">
      <alignment horizontal="left" wrapText="1"/>
    </xf>
    <xf numFmtId="49" fontId="25" fillId="0" borderId="22" xfId="1" applyNumberFormat="1" applyFont="1" applyBorder="1" applyAlignment="1">
      <alignment horizontal="left" wrapText="1"/>
    </xf>
    <xf numFmtId="0" fontId="29" fillId="0" borderId="0" xfId="1" applyFont="1" applyAlignment="1">
      <alignment horizontal="left" vertical="center"/>
    </xf>
    <xf numFmtId="0" fontId="1" fillId="0" borderId="0" xfId="0" applyFont="1" applyAlignment="1">
      <alignment horizontal="left" vertical="center"/>
    </xf>
    <xf numFmtId="49" fontId="25" fillId="0" borderId="22" xfId="1" applyNumberFormat="1" applyFont="1" applyBorder="1" applyAlignment="1">
      <alignment horizontal="left" vertical="top"/>
    </xf>
    <xf numFmtId="0" fontId="29" fillId="0" borderId="0" xfId="1" applyFont="1" applyAlignment="1">
      <alignment horizontal="left" vertical="center" wrapText="1"/>
    </xf>
    <xf numFmtId="0" fontId="42" fillId="0" borderId="0" xfId="1" applyFont="1" applyAlignment="1">
      <alignment horizontal="left" vertical="center" wrapText="1"/>
    </xf>
    <xf numFmtId="0" fontId="42" fillId="0" borderId="0" xfId="1" applyFont="1" applyAlignment="1">
      <alignment horizontal="left" vertical="center"/>
    </xf>
    <xf numFmtId="0" fontId="0" fillId="0" borderId="0" xfId="0" applyAlignment="1">
      <alignment horizontal="right" vertical="top"/>
    </xf>
    <xf numFmtId="0" fontId="9" fillId="0" borderId="2" xfId="1" applyFont="1" applyBorder="1" applyAlignment="1">
      <alignment horizontal="right" wrapText="1"/>
    </xf>
    <xf numFmtId="0" fontId="0" fillId="0" borderId="2" xfId="0" applyBorder="1" applyAlignment="1">
      <alignment horizontal="right" wrapText="1"/>
    </xf>
    <xf numFmtId="0" fontId="8" fillId="0" borderId="6" xfId="1" applyFont="1" applyBorder="1" applyAlignment="1">
      <alignment horizontal="left" vertical="center" wrapText="1"/>
    </xf>
    <xf numFmtId="0" fontId="6" fillId="0" borderId="0" xfId="1" applyFont="1" applyAlignment="1">
      <alignment horizontal="left" vertical="top" wrapText="1"/>
    </xf>
    <xf numFmtId="0" fontId="0" fillId="0" borderId="0" xfId="0" applyAlignment="1">
      <alignment horizontal="left" vertical="top"/>
    </xf>
    <xf numFmtId="0" fontId="8" fillId="0" borderId="0" xfId="1" applyFont="1" applyAlignment="1">
      <alignment horizontal="left" wrapText="1"/>
    </xf>
    <xf numFmtId="0" fontId="0" fillId="0" borderId="0" xfId="0" applyAlignment="1">
      <alignment horizontal="left" wrapText="1"/>
    </xf>
    <xf numFmtId="0" fontId="8" fillId="0" borderId="7" xfId="1" applyFont="1" applyBorder="1" applyAlignment="1">
      <alignment horizontal="left" wrapText="1"/>
    </xf>
    <xf numFmtId="0" fontId="8" fillId="0" borderId="29" xfId="1" applyFont="1" applyBorder="1" applyAlignment="1">
      <alignment horizontal="left" vertical="center" wrapText="1"/>
    </xf>
    <xf numFmtId="0" fontId="0" fillId="0" borderId="30" xfId="0" applyBorder="1" applyAlignment="1">
      <alignment vertical="center" wrapText="1"/>
    </xf>
    <xf numFmtId="0" fontId="0" fillId="0" borderId="28" xfId="0" applyBorder="1" applyAlignment="1">
      <alignment vertical="center" wrapText="1"/>
    </xf>
    <xf numFmtId="0" fontId="15" fillId="0" borderId="29" xfId="1" applyFont="1" applyBorder="1" applyAlignment="1">
      <alignment horizontal="left" vertical="center" wrapText="1"/>
    </xf>
    <xf numFmtId="0" fontId="43" fillId="0" borderId="30" xfId="0" applyFont="1" applyBorder="1" applyAlignment="1">
      <alignment vertical="center" wrapText="1"/>
    </xf>
    <xf numFmtId="0" fontId="43" fillId="0" borderId="28" xfId="0" applyFont="1" applyBorder="1" applyAlignment="1">
      <alignment vertical="center" wrapText="1"/>
    </xf>
    <xf numFmtId="0" fontId="8" fillId="0" borderId="19" xfId="0" applyFont="1" applyBorder="1" applyAlignment="1">
      <alignment vertical="top" wrapText="1"/>
    </xf>
    <xf numFmtId="0" fontId="8" fillId="0" borderId="29" xfId="1" applyFont="1" applyBorder="1" applyAlignment="1">
      <alignment vertical="top" wrapText="1"/>
    </xf>
    <xf numFmtId="0" fontId="0" fillId="0" borderId="30" xfId="0" applyBorder="1" applyAlignment="1">
      <alignment wrapText="1"/>
    </xf>
    <xf numFmtId="0" fontId="0" fillId="0" borderId="28" xfId="0" applyBorder="1" applyAlignment="1">
      <alignment wrapText="1"/>
    </xf>
    <xf numFmtId="1" fontId="9" fillId="0" borderId="0" xfId="1" applyNumberFormat="1" applyFont="1" applyAlignment="1">
      <alignment shrinkToFit="1"/>
    </xf>
    <xf numFmtId="0" fontId="0" fillId="0" borderId="0" xfId="0" applyAlignment="1"/>
    <xf numFmtId="1" fontId="9" fillId="0" borderId="0" xfId="1" applyNumberFormat="1" applyFont="1" applyAlignment="1">
      <alignment horizontal="center" shrinkToFit="1"/>
    </xf>
    <xf numFmtId="0" fontId="9" fillId="0" borderId="0" xfId="1" applyFont="1" applyAlignment="1">
      <alignment horizontal="right" wrapText="1"/>
    </xf>
    <xf numFmtId="0" fontId="0" fillId="0" borderId="0" xfId="0" applyAlignment="1">
      <alignment horizontal="right" wrapText="1"/>
    </xf>
    <xf numFmtId="0" fontId="8" fillId="0" borderId="19" xfId="1" applyFont="1" applyBorder="1" applyAlignment="1">
      <alignment horizontal="left" vertical="center" wrapText="1"/>
    </xf>
    <xf numFmtId="0" fontId="0" fillId="0" borderId="19" xfId="0" applyBorder="1" applyAlignment="1">
      <alignment vertical="center" wrapText="1"/>
    </xf>
    <xf numFmtId="0" fontId="15" fillId="0" borderId="19" xfId="1" applyFont="1" applyBorder="1" applyAlignment="1">
      <alignment horizontal="left" vertical="center" wrapText="1"/>
    </xf>
    <xf numFmtId="0" fontId="43" fillId="0" borderId="19" xfId="0" applyFont="1" applyBorder="1" applyAlignment="1">
      <alignment vertical="center" wrapText="1"/>
    </xf>
    <xf numFmtId="0" fontId="8" fillId="0" borderId="19" xfId="1" applyFont="1" applyBorder="1" applyAlignment="1">
      <alignment horizontal="left" vertical="top" wrapText="1"/>
    </xf>
    <xf numFmtId="1" fontId="12" fillId="0" borderId="8" xfId="1" applyNumberFormat="1" applyFont="1" applyBorder="1" applyAlignment="1">
      <alignment horizontal="center" shrinkToFit="1"/>
    </xf>
    <xf numFmtId="0" fontId="0" fillId="0" borderId="8" xfId="0" applyBorder="1" applyAlignment="1">
      <alignment horizontal="center" shrinkToFit="1"/>
    </xf>
    <xf numFmtId="0" fontId="0" fillId="0" borderId="2" xfId="0" applyBorder="1" applyAlignment="1"/>
    <xf numFmtId="1" fontId="12" fillId="0" borderId="0" xfId="1" applyNumberFormat="1" applyFont="1" applyAlignment="1">
      <alignment horizontal="right" wrapText="1" shrinkToFit="1"/>
    </xf>
    <xf numFmtId="0" fontId="0" fillId="0" borderId="8" xfId="0" applyBorder="1" applyAlignment="1">
      <alignment horizontal="right" wrapText="1" shrinkToFit="1"/>
    </xf>
    <xf numFmtId="0" fontId="15" fillId="0" borderId="19" xfId="1" applyFont="1" applyBorder="1" applyAlignment="1">
      <alignment horizontal="left" vertical="top" wrapText="1"/>
    </xf>
    <xf numFmtId="0" fontId="8" fillId="0" borderId="21" xfId="1" applyFont="1" applyBorder="1" applyAlignment="1">
      <alignment horizontal="left" wrapText="1"/>
    </xf>
    <xf numFmtId="0" fontId="50" fillId="0" borderId="32" xfId="1" applyFont="1" applyBorder="1" applyAlignment="1">
      <alignment horizontal="left"/>
    </xf>
    <xf numFmtId="0" fontId="9" fillId="0" borderId="33" xfId="1" applyFont="1" applyBorder="1" applyAlignment="1">
      <alignment horizontal="right" vertical="center" wrapText="1"/>
    </xf>
    <xf numFmtId="0" fontId="15" fillId="0" borderId="6" xfId="1" applyFont="1" applyBorder="1" applyAlignment="1">
      <alignment horizontal="left" vertical="center" wrapText="1"/>
    </xf>
    <xf numFmtId="0" fontId="11" fillId="0" borderId="6" xfId="1" applyFont="1" applyBorder="1" applyAlignment="1">
      <alignment horizontal="left" vertical="center" wrapText="1"/>
    </xf>
    <xf numFmtId="0" fontId="8" fillId="2" borderId="6" xfId="1" applyFont="1" applyFill="1" applyBorder="1" applyAlignment="1">
      <alignment horizontal="left" vertical="center" wrapText="1" indent="1"/>
    </xf>
    <xf numFmtId="0" fontId="8" fillId="2" borderId="6" xfId="1" applyFont="1" applyFill="1" applyBorder="1" applyAlignment="1">
      <alignment horizontal="left" vertical="center" wrapText="1"/>
    </xf>
    <xf numFmtId="0" fontId="15" fillId="0" borderId="6" xfId="0" applyFont="1" applyBorder="1" applyAlignment="1">
      <alignment horizontal="left" vertical="center" wrapText="1"/>
    </xf>
    <xf numFmtId="0" fontId="54" fillId="0" borderId="0" xfId="2" applyFont="1" applyAlignment="1">
      <alignment horizontal="left" vertical="top" wrapText="1"/>
    </xf>
    <xf numFmtId="0" fontId="48" fillId="0" borderId="30" xfId="2" applyFont="1" applyBorder="1" applyAlignment="1">
      <alignment horizontal="center" vertical="center" wrapText="1"/>
    </xf>
    <xf numFmtId="0" fontId="48" fillId="0" borderId="35" xfId="2" applyFont="1" applyBorder="1" applyAlignment="1">
      <alignment horizontal="left" vertical="top" wrapText="1"/>
    </xf>
    <xf numFmtId="0" fontId="48" fillId="0" borderId="36" xfId="2" applyFont="1" applyBorder="1" applyAlignment="1">
      <alignment horizontal="left" vertical="top" wrapText="1"/>
    </xf>
    <xf numFmtId="0" fontId="48" fillId="0" borderId="37" xfId="2" applyFont="1" applyBorder="1" applyAlignment="1">
      <alignment horizontal="left" vertical="top" wrapText="1"/>
    </xf>
    <xf numFmtId="0" fontId="1" fillId="0" borderId="35" xfId="2" applyFont="1" applyBorder="1" applyAlignment="1">
      <alignment horizontal="left" vertical="top" wrapText="1"/>
    </xf>
    <xf numFmtId="0" fontId="1" fillId="0" borderId="36" xfId="2" applyFont="1" applyBorder="1" applyAlignment="1">
      <alignment horizontal="left" vertical="top" wrapText="1"/>
    </xf>
    <xf numFmtId="0" fontId="1" fillId="0" borderId="37" xfId="2" applyFont="1" applyBorder="1" applyAlignment="1">
      <alignment horizontal="left" vertical="top" wrapText="1"/>
    </xf>
    <xf numFmtId="0" fontId="13" fillId="0" borderId="16" xfId="0" applyFont="1" applyBorder="1" applyAlignment="1">
      <alignment horizontal="left" vertical="center" wrapText="1"/>
    </xf>
    <xf numFmtId="0" fontId="8" fillId="0" borderId="7" xfId="1" applyFont="1" applyBorder="1" applyAlignment="1">
      <alignment horizontal="right" wrapText="1"/>
    </xf>
    <xf numFmtId="0" fontId="3" fillId="0" borderId="7" xfId="1" applyBorder="1" applyAlignment="1">
      <alignment horizontal="right" wrapText="1"/>
    </xf>
    <xf numFmtId="0" fontId="32" fillId="0" borderId="7" xfId="1" applyFont="1" applyBorder="1" applyAlignment="1">
      <alignment horizontal="right" wrapText="1"/>
    </xf>
    <xf numFmtId="0" fontId="31" fillId="0" borderId="7" xfId="1" applyFont="1" applyBorder="1" applyAlignment="1">
      <alignment horizontal="right" wrapText="1"/>
    </xf>
    <xf numFmtId="0" fontId="29" fillId="0" borderId="0" xfId="1" applyFont="1" applyAlignment="1">
      <alignment vertical="top" wrapText="1"/>
    </xf>
    <xf numFmtId="0" fontId="0" fillId="0" borderId="0" xfId="0" applyAlignment="1">
      <alignment vertical="top"/>
    </xf>
    <xf numFmtId="0" fontId="38" fillId="0" borderId="0" xfId="1" applyFont="1" applyAlignment="1">
      <alignment horizontal="right" vertical="top"/>
    </xf>
    <xf numFmtId="0" fontId="8" fillId="0" borderId="19" xfId="1" applyFont="1" applyBorder="1" applyAlignment="1">
      <alignment horizontal="right" wrapText="1"/>
    </xf>
    <xf numFmtId="0" fontId="3" fillId="0" borderId="19" xfId="1" applyBorder="1" applyAlignment="1">
      <alignment horizontal="right" wrapText="1"/>
    </xf>
    <xf numFmtId="0" fontId="8" fillId="0" borderId="21" xfId="1" applyFont="1" applyBorder="1" applyAlignment="1">
      <alignment horizontal="right" wrapText="1"/>
    </xf>
    <xf numFmtId="0" fontId="3" fillId="0" borderId="21" xfId="1" applyBorder="1" applyAlignment="1">
      <alignment horizontal="right" wrapText="1"/>
    </xf>
    <xf numFmtId="0" fontId="13" fillId="0" borderId="16" xfId="1" applyFont="1" applyBorder="1" applyAlignment="1">
      <alignment horizontal="left" wrapText="1"/>
    </xf>
    <xf numFmtId="0" fontId="3" fillId="0" borderId="16" xfId="1" applyBorder="1" applyAlignment="1">
      <alignment horizontal="left" vertical="top" wrapText="1"/>
    </xf>
    <xf numFmtId="0" fontId="23" fillId="0" borderId="0" xfId="1" applyFont="1" applyAlignment="1">
      <alignment horizontal="left" vertical="top" wrapText="1"/>
    </xf>
    <xf numFmtId="0" fontId="34" fillId="0" borderId="0" xfId="1" applyFont="1" applyAlignment="1">
      <alignment horizontal="left" vertical="top" wrapText="1"/>
    </xf>
  </cellXfs>
  <cellStyles count="6">
    <cellStyle name="Gut 2" xfId="3" xr:uid="{106FD027-3BE1-4401-945A-12ECA26CADDD}"/>
    <cellStyle name="Komma" xfId="4" builtinId="3"/>
    <cellStyle name="Link" xfId="5" builtinId="8"/>
    <cellStyle name="Standard" xfId="0" builtinId="0"/>
    <cellStyle name="Standard 2" xfId="1" xr:uid="{94FB9028-F5EF-E643-94F8-705AFF693784}"/>
    <cellStyle name="Standard 3" xfId="2" xr:uid="{039BB81E-0798-47BF-9812-12884046AEBA}"/>
  </cellStyles>
  <dxfs count="4">
    <dxf>
      <fill>
        <patternFill>
          <bgColor rgb="FF7030A0"/>
        </patternFill>
      </fill>
    </dxf>
    <dxf>
      <fill>
        <patternFill>
          <bgColor rgb="FF00B0F0"/>
        </patternFill>
      </fill>
    </dxf>
    <dxf>
      <fill>
        <patternFill>
          <bgColor rgb="FF7030A0"/>
        </patternFill>
      </fill>
    </dxf>
    <dxf>
      <fill>
        <patternFill>
          <bgColor rgb="FF00B0F0"/>
        </patternFill>
      </fill>
    </dxf>
  </dxfs>
  <tableStyles count="0" defaultTableStyle="TableStyleMedium2" defaultPivotStyle="PivotStyleLight16"/>
  <colors>
    <mruColors>
      <color rgb="FF9D9D9D"/>
      <color rgb="FF00843D"/>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A3B473FC-547D-40A8-A5A9-C231D82F6649}"/>
            </a:ext>
          </a:extLst>
        </xdr:cNvPr>
        <xdr:cNvPicPr>
          <a:picLocks noChangeAspect="1"/>
        </xdr:cNvPicPr>
      </xdr:nvPicPr>
      <xdr:blipFill>
        <a:blip xmlns:r="http://schemas.openxmlformats.org/officeDocument/2006/relationships" r:embed="rId1"/>
        <a:stretch>
          <a:fillRect/>
        </a:stretch>
      </xdr:blipFill>
      <xdr:spPr>
        <a:xfrm>
          <a:off x="191860" y="181881"/>
          <a:ext cx="1422400" cy="398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C484A27A-873E-6A4F-971E-4E989CC7B739}"/>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2233CEC6-FE7C-9E4D-91FF-27550F6E1898}"/>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646AAA59-564B-AE4B-940A-830B7E38658B}"/>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A83DFF87-CB47-3945-A35F-A455C3B936C1}"/>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5</xdr:col>
      <xdr:colOff>0</xdr:colOff>
      <xdr:row>13</xdr:row>
      <xdr:rowOff>0</xdr:rowOff>
    </xdr:from>
    <xdr:ext cx="648335" cy="0"/>
    <xdr:sp macro="" textlink="">
      <xdr:nvSpPr>
        <xdr:cNvPr id="17" name="Shape 38">
          <a:extLst>
            <a:ext uri="{FF2B5EF4-FFF2-40B4-BE49-F238E27FC236}">
              <a16:creationId xmlns:a16="http://schemas.microsoft.com/office/drawing/2014/main" id="{6135B4DC-77B8-4B7E-91E9-A3F6C1459FB3}"/>
            </a:ext>
          </a:extLst>
        </xdr:cNvPr>
        <xdr:cNvSpPr/>
      </xdr:nvSpPr>
      <xdr:spPr>
        <a:xfrm>
          <a:off x="8046720" y="271272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13</xdr:col>
      <xdr:colOff>0</xdr:colOff>
      <xdr:row>13</xdr:row>
      <xdr:rowOff>0</xdr:rowOff>
    </xdr:from>
    <xdr:ext cx="648335" cy="0"/>
    <xdr:sp macro="" textlink="">
      <xdr:nvSpPr>
        <xdr:cNvPr id="4" name="Shape 39">
          <a:extLst>
            <a:ext uri="{FF2B5EF4-FFF2-40B4-BE49-F238E27FC236}">
              <a16:creationId xmlns:a16="http://schemas.microsoft.com/office/drawing/2014/main" id="{6B9750FF-4EC2-4B78-9325-A2910DC6B758}"/>
            </a:ext>
          </a:extLst>
        </xdr:cNvPr>
        <xdr:cNvSpPr/>
      </xdr:nvSpPr>
      <xdr:spPr>
        <a:xfrm>
          <a:off x="10317480" y="271272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5</xdr:col>
      <xdr:colOff>0</xdr:colOff>
      <xdr:row>13</xdr:row>
      <xdr:rowOff>0</xdr:rowOff>
    </xdr:from>
    <xdr:ext cx="648335" cy="0"/>
    <xdr:sp macro="" textlink="">
      <xdr:nvSpPr>
        <xdr:cNvPr id="16" name="Shape 40">
          <a:extLst>
            <a:ext uri="{FF2B5EF4-FFF2-40B4-BE49-F238E27FC236}">
              <a16:creationId xmlns:a16="http://schemas.microsoft.com/office/drawing/2014/main" id="{141E9EDD-69CF-442F-94BC-980630FF3467}"/>
            </a:ext>
          </a:extLst>
        </xdr:cNvPr>
        <xdr:cNvSpPr/>
      </xdr:nvSpPr>
      <xdr:spPr>
        <a:xfrm>
          <a:off x="6431280" y="271272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5</xdr:col>
      <xdr:colOff>0</xdr:colOff>
      <xdr:row>13</xdr:row>
      <xdr:rowOff>0</xdr:rowOff>
    </xdr:from>
    <xdr:ext cx="648335" cy="0"/>
    <xdr:sp macro="" textlink="">
      <xdr:nvSpPr>
        <xdr:cNvPr id="15" name="Shape 41">
          <a:extLst>
            <a:ext uri="{FF2B5EF4-FFF2-40B4-BE49-F238E27FC236}">
              <a16:creationId xmlns:a16="http://schemas.microsoft.com/office/drawing/2014/main" id="{052D0137-F81A-4EDD-BD6B-AD634245FB39}"/>
            </a:ext>
          </a:extLst>
        </xdr:cNvPr>
        <xdr:cNvSpPr/>
      </xdr:nvSpPr>
      <xdr:spPr>
        <a:xfrm>
          <a:off x="7239000" y="271272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9</xdr:col>
      <xdr:colOff>0</xdr:colOff>
      <xdr:row>13</xdr:row>
      <xdr:rowOff>0</xdr:rowOff>
    </xdr:from>
    <xdr:ext cx="648335" cy="0"/>
    <xdr:sp macro="" textlink="">
      <xdr:nvSpPr>
        <xdr:cNvPr id="7" name="Shape 42">
          <a:extLst>
            <a:ext uri="{FF2B5EF4-FFF2-40B4-BE49-F238E27FC236}">
              <a16:creationId xmlns:a16="http://schemas.microsoft.com/office/drawing/2014/main" id="{7940FB0B-009E-4C4B-A16F-6E24F4ABFC33}"/>
            </a:ext>
          </a:extLst>
        </xdr:cNvPr>
        <xdr:cNvSpPr/>
      </xdr:nvSpPr>
      <xdr:spPr>
        <a:xfrm>
          <a:off x="9509760" y="271272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5</xdr:col>
      <xdr:colOff>0</xdr:colOff>
      <xdr:row>18</xdr:row>
      <xdr:rowOff>0</xdr:rowOff>
    </xdr:from>
    <xdr:ext cx="648335" cy="0"/>
    <xdr:sp macro="" textlink="">
      <xdr:nvSpPr>
        <xdr:cNvPr id="14" name="Shape 43">
          <a:extLst>
            <a:ext uri="{FF2B5EF4-FFF2-40B4-BE49-F238E27FC236}">
              <a16:creationId xmlns:a16="http://schemas.microsoft.com/office/drawing/2014/main" id="{42841561-972D-42DF-AE25-D91932F3DDC5}"/>
            </a:ext>
          </a:extLst>
        </xdr:cNvPr>
        <xdr:cNvSpPr/>
      </xdr:nvSpPr>
      <xdr:spPr>
        <a:xfrm>
          <a:off x="8015514" y="347472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12</xdr:col>
      <xdr:colOff>0</xdr:colOff>
      <xdr:row>18</xdr:row>
      <xdr:rowOff>0</xdr:rowOff>
    </xdr:from>
    <xdr:ext cx="648335" cy="0"/>
    <xdr:sp macro="" textlink="">
      <xdr:nvSpPr>
        <xdr:cNvPr id="5" name="Shape 44">
          <a:extLst>
            <a:ext uri="{FF2B5EF4-FFF2-40B4-BE49-F238E27FC236}">
              <a16:creationId xmlns:a16="http://schemas.microsoft.com/office/drawing/2014/main" id="{B1B6FFCD-5CB7-4E13-A5EC-73665AC02B13}"/>
            </a:ext>
          </a:extLst>
        </xdr:cNvPr>
        <xdr:cNvSpPr/>
      </xdr:nvSpPr>
      <xdr:spPr>
        <a:xfrm>
          <a:off x="10286274" y="347472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4</xdr:col>
      <xdr:colOff>50495</xdr:colOff>
      <xdr:row>18</xdr:row>
      <xdr:rowOff>0</xdr:rowOff>
    </xdr:from>
    <xdr:ext cx="648335" cy="0"/>
    <xdr:sp macro="" textlink="">
      <xdr:nvSpPr>
        <xdr:cNvPr id="9" name="Shape 45">
          <a:extLst>
            <a:ext uri="{FF2B5EF4-FFF2-40B4-BE49-F238E27FC236}">
              <a16:creationId xmlns:a16="http://schemas.microsoft.com/office/drawing/2014/main" id="{643CD4D1-60FD-46E4-9C7A-6CD30F93678E}"/>
            </a:ext>
          </a:extLst>
        </xdr:cNvPr>
        <xdr:cNvSpPr/>
      </xdr:nvSpPr>
      <xdr:spPr>
        <a:xfrm>
          <a:off x="6405575" y="347472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5</xdr:col>
      <xdr:colOff>0</xdr:colOff>
      <xdr:row>18</xdr:row>
      <xdr:rowOff>0</xdr:rowOff>
    </xdr:from>
    <xdr:ext cx="648335" cy="0"/>
    <xdr:sp macro="" textlink="">
      <xdr:nvSpPr>
        <xdr:cNvPr id="13" name="Shape 46">
          <a:extLst>
            <a:ext uri="{FF2B5EF4-FFF2-40B4-BE49-F238E27FC236}">
              <a16:creationId xmlns:a16="http://schemas.microsoft.com/office/drawing/2014/main" id="{B8D00243-90E2-4243-9D63-BEE46C99D4A7}"/>
            </a:ext>
          </a:extLst>
        </xdr:cNvPr>
        <xdr:cNvSpPr/>
      </xdr:nvSpPr>
      <xdr:spPr>
        <a:xfrm>
          <a:off x="7207794" y="347472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6</xdr:col>
      <xdr:colOff>44996</xdr:colOff>
      <xdr:row>18</xdr:row>
      <xdr:rowOff>0</xdr:rowOff>
    </xdr:from>
    <xdr:ext cx="648335" cy="0"/>
    <xdr:sp macro="" textlink="">
      <xdr:nvSpPr>
        <xdr:cNvPr id="27" name="Shape 47">
          <a:extLst>
            <a:ext uri="{FF2B5EF4-FFF2-40B4-BE49-F238E27FC236}">
              <a16:creationId xmlns:a16="http://schemas.microsoft.com/office/drawing/2014/main" id="{4F6BE709-3117-4E66-BB86-23531AFEF449}"/>
            </a:ext>
          </a:extLst>
        </xdr:cNvPr>
        <xdr:cNvSpPr/>
      </xdr:nvSpPr>
      <xdr:spPr>
        <a:xfrm>
          <a:off x="8823236" y="347472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8</xdr:col>
      <xdr:colOff>44996</xdr:colOff>
      <xdr:row>18</xdr:row>
      <xdr:rowOff>0</xdr:rowOff>
    </xdr:from>
    <xdr:ext cx="648335" cy="0"/>
    <xdr:sp macro="" textlink="">
      <xdr:nvSpPr>
        <xdr:cNvPr id="26" name="Shape 47">
          <a:extLst>
            <a:ext uri="{FF2B5EF4-FFF2-40B4-BE49-F238E27FC236}">
              <a16:creationId xmlns:a16="http://schemas.microsoft.com/office/drawing/2014/main" id="{327D6B12-1421-4367-BB36-3CB9B72273F5}"/>
            </a:ext>
          </a:extLst>
        </xdr:cNvPr>
        <xdr:cNvSpPr/>
      </xdr:nvSpPr>
      <xdr:spPr>
        <a:xfrm>
          <a:off x="7718336" y="334518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0</xdr:colOff>
      <xdr:row>1</xdr:row>
      <xdr:rowOff>0</xdr:rowOff>
    </xdr:from>
    <xdr:to>
      <xdr:col>1</xdr:col>
      <xdr:colOff>1422400</xdr:colOff>
      <xdr:row>2</xdr:row>
      <xdr:rowOff>1397</xdr:rowOff>
    </xdr:to>
    <xdr:pic>
      <xdr:nvPicPr>
        <xdr:cNvPr id="2" name="Bild 1">
          <a:extLst>
            <a:ext uri="{FF2B5EF4-FFF2-40B4-BE49-F238E27FC236}">
              <a16:creationId xmlns:a16="http://schemas.microsoft.com/office/drawing/2014/main" id="{5E59A819-5FCF-441E-8605-63D63F7E80F1}"/>
            </a:ext>
          </a:extLst>
        </xdr:cNvPr>
        <xdr:cNvPicPr>
          <a:picLocks noChangeAspect="1"/>
        </xdr:cNvPicPr>
      </xdr:nvPicPr>
      <xdr:blipFill>
        <a:blip xmlns:r="http://schemas.openxmlformats.org/officeDocument/2006/relationships" r:embed="rId1"/>
        <a:stretch>
          <a:fillRect/>
        </a:stretch>
      </xdr:blipFill>
      <xdr:spPr>
        <a:xfrm>
          <a:off x="182563" y="166688"/>
          <a:ext cx="1422400" cy="39827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4</xdr:col>
      <xdr:colOff>0</xdr:colOff>
      <xdr:row>77</xdr:row>
      <xdr:rowOff>0</xdr:rowOff>
    </xdr:from>
    <xdr:ext cx="648335" cy="0"/>
    <xdr:sp macro="" textlink="">
      <xdr:nvSpPr>
        <xdr:cNvPr id="7" name="Shape 43">
          <a:extLst>
            <a:ext uri="{FF2B5EF4-FFF2-40B4-BE49-F238E27FC236}">
              <a16:creationId xmlns:a16="http://schemas.microsoft.com/office/drawing/2014/main" id="{AE667302-377D-4511-AA7C-B00B530CAFD1}"/>
            </a:ext>
          </a:extLst>
        </xdr:cNvPr>
        <xdr:cNvSpPr/>
      </xdr:nvSpPr>
      <xdr:spPr>
        <a:xfrm>
          <a:off x="7925344" y="1948815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9</xdr:col>
      <xdr:colOff>44994</xdr:colOff>
      <xdr:row>77</xdr:row>
      <xdr:rowOff>0</xdr:rowOff>
    </xdr:from>
    <xdr:ext cx="648335" cy="0"/>
    <xdr:sp macro="" textlink="">
      <xdr:nvSpPr>
        <xdr:cNvPr id="3" name="Shape 44">
          <a:extLst>
            <a:ext uri="{FF2B5EF4-FFF2-40B4-BE49-F238E27FC236}">
              <a16:creationId xmlns:a16="http://schemas.microsoft.com/office/drawing/2014/main" id="{899F8212-CEAC-4F6D-90F1-7E9FCA5A1BEF}"/>
            </a:ext>
          </a:extLst>
        </xdr:cNvPr>
        <xdr:cNvSpPr/>
      </xdr:nvSpPr>
      <xdr:spPr>
        <a:xfrm>
          <a:off x="10192294" y="1948815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3</xdr:col>
      <xdr:colOff>50495</xdr:colOff>
      <xdr:row>77</xdr:row>
      <xdr:rowOff>0</xdr:rowOff>
    </xdr:from>
    <xdr:ext cx="648335" cy="0"/>
    <xdr:sp macro="" textlink="">
      <xdr:nvSpPr>
        <xdr:cNvPr id="4" name="Shape 45">
          <a:extLst>
            <a:ext uri="{FF2B5EF4-FFF2-40B4-BE49-F238E27FC236}">
              <a16:creationId xmlns:a16="http://schemas.microsoft.com/office/drawing/2014/main" id="{DDCDFF3A-C4F6-4C53-8A59-DE51575C9E5B}"/>
            </a:ext>
          </a:extLst>
        </xdr:cNvPr>
        <xdr:cNvSpPr/>
      </xdr:nvSpPr>
      <xdr:spPr>
        <a:xfrm>
          <a:off x="6317945" y="1948815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4</xdr:col>
      <xdr:colOff>0</xdr:colOff>
      <xdr:row>77</xdr:row>
      <xdr:rowOff>0</xdr:rowOff>
    </xdr:from>
    <xdr:ext cx="648335" cy="0"/>
    <xdr:sp macro="" textlink="">
      <xdr:nvSpPr>
        <xdr:cNvPr id="5" name="Shape 46">
          <a:extLst>
            <a:ext uri="{FF2B5EF4-FFF2-40B4-BE49-F238E27FC236}">
              <a16:creationId xmlns:a16="http://schemas.microsoft.com/office/drawing/2014/main" id="{282F9DE4-0DDA-4264-8C9C-9E687E0A9F79}"/>
            </a:ext>
          </a:extLst>
        </xdr:cNvPr>
        <xdr:cNvSpPr/>
      </xdr:nvSpPr>
      <xdr:spPr>
        <a:xfrm>
          <a:off x="7118894" y="1948815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10885</xdr:colOff>
      <xdr:row>1</xdr:row>
      <xdr:rowOff>19956</xdr:rowOff>
    </xdr:from>
    <xdr:to>
      <xdr:col>1</xdr:col>
      <xdr:colOff>1433285</xdr:colOff>
      <xdr:row>1</xdr:row>
      <xdr:rowOff>418228</xdr:rowOff>
    </xdr:to>
    <xdr:pic>
      <xdr:nvPicPr>
        <xdr:cNvPr id="6" name="Bild 1">
          <a:extLst>
            <a:ext uri="{FF2B5EF4-FFF2-40B4-BE49-F238E27FC236}">
              <a16:creationId xmlns:a16="http://schemas.microsoft.com/office/drawing/2014/main" id="{63B56D13-C03E-451E-B343-8FF5E27047DC}"/>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1422400</xdr:colOff>
      <xdr:row>2</xdr:row>
      <xdr:rowOff>47752</xdr:rowOff>
    </xdr:to>
    <xdr:pic>
      <xdr:nvPicPr>
        <xdr:cNvPr id="3" name="Bild 1">
          <a:extLst>
            <a:ext uri="{FF2B5EF4-FFF2-40B4-BE49-F238E27FC236}">
              <a16:creationId xmlns:a16="http://schemas.microsoft.com/office/drawing/2014/main" id="{DAB72D2B-0780-4E4C-8587-BE713B75634C}"/>
            </a:ext>
          </a:extLst>
        </xdr:cNvPr>
        <xdr:cNvPicPr>
          <a:picLocks noChangeAspect="1"/>
        </xdr:cNvPicPr>
      </xdr:nvPicPr>
      <xdr:blipFill>
        <a:blip xmlns:r="http://schemas.openxmlformats.org/officeDocument/2006/relationships" r:embed="rId1"/>
        <a:stretch>
          <a:fillRect/>
        </a:stretch>
      </xdr:blipFill>
      <xdr:spPr>
        <a:xfrm>
          <a:off x="274320" y="0"/>
          <a:ext cx="1422400" cy="39827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49C8AE91-597C-4139-BCE6-69D956C0F809}"/>
            </a:ext>
          </a:extLst>
        </xdr:cNvPr>
        <xdr:cNvPicPr>
          <a:picLocks noChangeAspect="1"/>
        </xdr:cNvPicPr>
      </xdr:nvPicPr>
      <xdr:blipFill>
        <a:blip xmlns:r="http://schemas.openxmlformats.org/officeDocument/2006/relationships" r:embed="rId1"/>
        <a:stretch>
          <a:fillRect/>
        </a:stretch>
      </xdr:blipFill>
      <xdr:spPr>
        <a:xfrm>
          <a:off x="191860" y="200931"/>
          <a:ext cx="1422400" cy="39827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3" name="Bild 1">
          <a:extLst>
            <a:ext uri="{FF2B5EF4-FFF2-40B4-BE49-F238E27FC236}">
              <a16:creationId xmlns:a16="http://schemas.microsoft.com/office/drawing/2014/main" id="{7E5E1EE9-8D7D-884A-81CE-AF20810127DD}"/>
            </a:ext>
          </a:extLst>
        </xdr:cNvPr>
        <xdr:cNvPicPr>
          <a:picLocks noChangeAspect="1"/>
        </xdr:cNvPicPr>
      </xdr:nvPicPr>
      <xdr:blipFill>
        <a:blip xmlns:r="http://schemas.openxmlformats.org/officeDocument/2006/relationships" r:embed="rId1"/>
        <a:stretch>
          <a:fillRect/>
        </a:stretch>
      </xdr:blipFill>
      <xdr:spPr>
        <a:xfrm>
          <a:off x="188685" y="197756"/>
          <a:ext cx="1422400" cy="39827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7ACF9AE4-ACA6-3846-8E59-59DF05518EFE}"/>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83A5550F-0FEE-78D8-A074-431B77496E09}"/>
            </a:ext>
          </a:extLst>
        </xdr:cNvPr>
        <xdr:cNvPicPr>
          <a:picLocks noChangeAspect="1"/>
        </xdr:cNvPicPr>
      </xdr:nvPicPr>
      <xdr:blipFill>
        <a:blip xmlns:r="http://schemas.openxmlformats.org/officeDocument/2006/relationships" r:embed="rId1"/>
        <a:stretch>
          <a:fillRect/>
        </a:stretch>
      </xdr:blipFill>
      <xdr:spPr>
        <a:xfrm>
          <a:off x="192314" y="183242"/>
          <a:ext cx="1422400" cy="39827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1447799</xdr:colOff>
      <xdr:row>1</xdr:row>
      <xdr:rowOff>422292</xdr:rowOff>
    </xdr:to>
    <xdr:pic>
      <xdr:nvPicPr>
        <xdr:cNvPr id="2" name="Bild 1">
          <a:extLst>
            <a:ext uri="{FF2B5EF4-FFF2-40B4-BE49-F238E27FC236}">
              <a16:creationId xmlns:a16="http://schemas.microsoft.com/office/drawing/2014/main" id="{54B3BD10-20BF-9C42-B57E-ADD8D50DEC10}"/>
            </a:ext>
          </a:extLst>
        </xdr:cNvPr>
        <xdr:cNvPicPr>
          <a:picLocks noChangeAspect="1"/>
        </xdr:cNvPicPr>
      </xdr:nvPicPr>
      <xdr:blipFill>
        <a:blip xmlns:r="http://schemas.openxmlformats.org/officeDocument/2006/relationships" r:embed="rId1"/>
        <a:stretch>
          <a:fillRect/>
        </a:stretch>
      </xdr:blipFill>
      <xdr:spPr>
        <a:xfrm>
          <a:off x="192314" y="183242"/>
          <a:ext cx="1436914" cy="4023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2B9AA1D4-6C15-B144-B0F1-34935A3496F9}"/>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721D24CA-8AE5-9D48-88C8-9C841B09B390}"/>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87DDCFC1-C6C4-2A45-97EC-43603BA9115E}"/>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BFE1D47A-76BF-9D44-9C24-FB73472D8374}"/>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66D7A134-F1CC-F343-B8B9-7E496BF21BBE}"/>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591B1705-A5D6-9A43-8F17-DE552C5B17DC}"/>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44635E31-FF29-554E-9EEC-080FCFAC6F58}"/>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ED8D4-9802-4186-AE31-70BC9113B489}">
  <dimension ref="B2:M43"/>
  <sheetViews>
    <sheetView showGridLines="0" zoomScale="150" zoomScaleNormal="150" workbookViewId="0">
      <selection activeCell="B3" sqref="B3"/>
    </sheetView>
  </sheetViews>
  <sheetFormatPr baseColWidth="10" defaultColWidth="7.5" defaultRowHeight="13.2"/>
  <cols>
    <col min="1" max="1" width="2.3984375" style="1" customWidth="1"/>
    <col min="2" max="2" width="74" style="1" customWidth="1"/>
    <col min="3" max="3" width="1" style="1" customWidth="1"/>
    <col min="4" max="4" width="10.5" style="1" customWidth="1"/>
    <col min="5" max="5" width="1" style="1" customWidth="1"/>
    <col min="6" max="6" width="9.59765625" style="1" customWidth="1"/>
    <col min="7" max="7" width="1" style="1" customWidth="1"/>
    <col min="8" max="8" width="9.59765625" style="1" customWidth="1"/>
    <col min="9" max="9" width="1" style="1" customWidth="1"/>
    <col min="10" max="10" width="9.59765625" style="1" customWidth="1"/>
    <col min="11" max="11" width="1" style="1" customWidth="1"/>
    <col min="12" max="12" width="9.59765625" style="1" customWidth="1"/>
    <col min="13" max="13" width="2.3984375" style="1" customWidth="1"/>
    <col min="14" max="16384" width="7.5" style="1"/>
  </cols>
  <sheetData>
    <row r="2" spans="2:13" ht="33.9" customHeight="1">
      <c r="B2" s="121"/>
      <c r="C2" s="108"/>
      <c r="D2" s="108"/>
      <c r="E2" s="108"/>
      <c r="F2" s="108"/>
      <c r="G2" s="108"/>
      <c r="H2" s="108"/>
      <c r="I2" s="108"/>
      <c r="K2" s="377"/>
      <c r="L2" s="377"/>
    </row>
    <row r="3" spans="2:13" ht="12.9" customHeight="1">
      <c r="B3" s="110"/>
      <c r="C3" s="108"/>
      <c r="D3" s="108"/>
      <c r="E3" s="108"/>
      <c r="F3" s="108"/>
      <c r="G3" s="108"/>
      <c r="H3" s="108"/>
      <c r="I3" s="108"/>
      <c r="J3" s="108"/>
      <c r="K3" s="108"/>
      <c r="L3" s="108"/>
    </row>
    <row r="4" spans="2:13" ht="20.100000000000001" customHeight="1">
      <c r="B4" s="413" t="s">
        <v>1772</v>
      </c>
      <c r="C4" s="108"/>
      <c r="D4" s="108"/>
      <c r="E4" s="108"/>
      <c r="F4" s="108"/>
      <c r="G4" s="108"/>
      <c r="H4" s="108"/>
      <c r="I4" s="108"/>
      <c r="J4" s="108"/>
      <c r="K4" s="108"/>
      <c r="L4" s="108"/>
      <c r="M4" s="11"/>
    </row>
    <row r="5" spans="2:13" s="40" customFormat="1" ht="26.25" customHeight="1">
      <c r="B5" s="413" t="s">
        <v>1773</v>
      </c>
      <c r="C5" s="108"/>
      <c r="D5" s="108"/>
      <c r="E5" s="108"/>
      <c r="F5" s="108"/>
      <c r="G5" s="108"/>
      <c r="H5" s="108"/>
      <c r="I5" s="108"/>
      <c r="J5" s="108"/>
      <c r="K5" s="108"/>
      <c r="L5" s="108"/>
      <c r="M5" s="3"/>
    </row>
    <row r="6" spans="2:13" ht="12" customHeight="1">
      <c r="B6"/>
      <c r="C6" s="108"/>
      <c r="D6" s="108"/>
      <c r="E6" s="108"/>
      <c r="F6" s="108"/>
      <c r="G6" s="108"/>
      <c r="H6" s="108"/>
      <c r="I6" s="108"/>
      <c r="J6" s="108"/>
      <c r="K6" s="108"/>
      <c r="L6" s="108"/>
      <c r="M6" s="3"/>
    </row>
    <row r="7" spans="2:13" ht="12" customHeight="1">
      <c r="B7" s="412" t="s">
        <v>1774</v>
      </c>
      <c r="C7" s="108"/>
      <c r="D7" s="108"/>
      <c r="E7" s="108"/>
      <c r="F7" s="108"/>
      <c r="G7" s="108"/>
      <c r="H7" s="108"/>
      <c r="I7" s="108"/>
      <c r="J7" s="108"/>
      <c r="K7" s="108"/>
      <c r="L7" s="108"/>
      <c r="M7" s="3"/>
    </row>
    <row r="8" spans="2:13" ht="6" customHeight="1">
      <c r="B8"/>
      <c r="C8" s="108"/>
      <c r="D8" s="108"/>
      <c r="E8" s="108"/>
      <c r="F8" s="108"/>
      <c r="G8" s="108"/>
      <c r="H8" s="108"/>
      <c r="I8" s="108"/>
      <c r="J8" s="108"/>
      <c r="K8" s="108"/>
      <c r="L8" s="108"/>
      <c r="M8" s="3"/>
    </row>
    <row r="9" spans="2:13" ht="12" customHeight="1">
      <c r="B9" s="412" t="s">
        <v>1775</v>
      </c>
      <c r="C9" s="108"/>
      <c r="D9" s="108"/>
      <c r="E9" s="108"/>
      <c r="F9" s="108"/>
      <c r="G9" s="108"/>
      <c r="H9" s="108"/>
      <c r="I9" s="108"/>
      <c r="J9" s="108"/>
      <c r="K9" s="108"/>
      <c r="L9" s="108"/>
      <c r="M9" s="3"/>
    </row>
    <row r="10" spans="2:13" ht="6" customHeight="1">
      <c r="B10"/>
      <c r="C10" s="108"/>
      <c r="D10" s="108"/>
      <c r="E10" s="108"/>
      <c r="F10" s="108"/>
      <c r="G10" s="108"/>
      <c r="H10" s="108"/>
      <c r="I10" s="108"/>
      <c r="J10" s="108"/>
      <c r="K10" s="108"/>
      <c r="L10" s="108"/>
      <c r="M10" s="11"/>
    </row>
    <row r="11" spans="2:13" ht="12" customHeight="1">
      <c r="B11" s="412" t="s">
        <v>1776</v>
      </c>
      <c r="C11" s="108"/>
      <c r="D11" s="108"/>
      <c r="E11" s="108"/>
      <c r="F11" s="108"/>
      <c r="G11" s="108"/>
      <c r="H11" s="108"/>
      <c r="I11" s="108"/>
      <c r="J11" s="108"/>
      <c r="K11" s="108"/>
      <c r="L11" s="108"/>
      <c r="M11" s="3"/>
    </row>
    <row r="12" spans="2:13" ht="6" customHeight="1">
      <c r="B12"/>
      <c r="C12" s="108"/>
      <c r="D12" s="108"/>
      <c r="E12" s="108"/>
      <c r="F12" s="108"/>
      <c r="G12" s="108"/>
      <c r="H12" s="108"/>
      <c r="I12" s="108"/>
      <c r="J12" s="108"/>
      <c r="K12" s="108"/>
      <c r="L12" s="108"/>
      <c r="M12" s="3"/>
    </row>
    <row r="13" spans="2:13" ht="12" customHeight="1">
      <c r="B13" s="412" t="s">
        <v>1777</v>
      </c>
      <c r="C13" s="108"/>
      <c r="D13" s="108"/>
      <c r="E13" s="108"/>
      <c r="F13" s="108"/>
      <c r="G13" s="108"/>
      <c r="H13" s="108"/>
      <c r="I13" s="108"/>
      <c r="J13" s="108"/>
      <c r="K13" s="108"/>
      <c r="L13" s="108"/>
      <c r="M13" s="3"/>
    </row>
    <row r="14" spans="2:13" ht="6" customHeight="1">
      <c r="B14"/>
      <c r="C14" s="108"/>
      <c r="D14" s="108"/>
      <c r="E14" s="108"/>
      <c r="F14" s="108"/>
      <c r="G14" s="108"/>
      <c r="H14" s="108"/>
      <c r="I14" s="108"/>
      <c r="J14" s="108"/>
      <c r="K14" s="108"/>
      <c r="L14" s="108"/>
      <c r="M14" s="3"/>
    </row>
    <row r="15" spans="2:13" ht="12" customHeight="1">
      <c r="B15" s="412" t="s">
        <v>1778</v>
      </c>
      <c r="C15" s="108"/>
      <c r="D15" s="108"/>
      <c r="E15" s="108"/>
      <c r="F15" s="108"/>
      <c r="G15" s="108"/>
      <c r="H15" s="108"/>
      <c r="I15" s="108"/>
      <c r="J15" s="108"/>
      <c r="K15" s="108"/>
      <c r="L15" s="108"/>
      <c r="M15" s="3"/>
    </row>
    <row r="16" spans="2:13" ht="6" customHeight="1">
      <c r="B16"/>
      <c r="C16" s="108"/>
      <c r="D16" s="108"/>
      <c r="E16" s="108"/>
      <c r="F16" s="108"/>
      <c r="G16" s="108"/>
      <c r="H16" s="108"/>
      <c r="I16" s="108"/>
      <c r="J16" s="108"/>
      <c r="K16" s="108"/>
      <c r="L16" s="108"/>
      <c r="M16" s="3"/>
    </row>
    <row r="17" spans="2:13" ht="12" customHeight="1">
      <c r="B17" s="412" t="s">
        <v>1779</v>
      </c>
      <c r="C17" s="108"/>
      <c r="D17" s="108"/>
      <c r="E17" s="108"/>
      <c r="F17" s="108"/>
      <c r="G17" s="108"/>
      <c r="H17" s="108"/>
      <c r="I17" s="108"/>
      <c r="J17" s="108"/>
      <c r="K17" s="108"/>
      <c r="L17" s="108"/>
      <c r="M17" s="3"/>
    </row>
    <row r="18" spans="2:13" ht="6" customHeight="1">
      <c r="B18"/>
      <c r="C18" s="108"/>
      <c r="D18" s="108"/>
      <c r="E18" s="108"/>
      <c r="F18" s="108"/>
      <c r="G18" s="108"/>
      <c r="H18" s="108"/>
      <c r="I18" s="108"/>
      <c r="J18" s="108"/>
      <c r="K18" s="108"/>
      <c r="L18" s="108"/>
      <c r="M18" s="3"/>
    </row>
    <row r="19" spans="2:13" ht="12" customHeight="1">
      <c r="B19" s="412" t="s">
        <v>1780</v>
      </c>
      <c r="C19" s="108"/>
      <c r="D19" s="108"/>
      <c r="E19" s="108"/>
      <c r="F19" s="108"/>
      <c r="G19" s="108"/>
      <c r="H19" s="108"/>
      <c r="I19" s="108"/>
      <c r="J19" s="108"/>
      <c r="K19" s="108"/>
      <c r="L19" s="108"/>
      <c r="M19" s="3"/>
    </row>
    <row r="20" spans="2:13" ht="6" customHeight="1">
      <c r="B20"/>
      <c r="C20" s="108"/>
      <c r="D20" s="108"/>
      <c r="E20" s="108"/>
      <c r="F20" s="108"/>
      <c r="G20" s="108"/>
      <c r="H20" s="108"/>
      <c r="I20" s="108"/>
      <c r="J20" s="108"/>
      <c r="K20" s="108"/>
      <c r="L20" s="108"/>
      <c r="M20" s="3"/>
    </row>
    <row r="21" spans="2:13" ht="12.9" customHeight="1">
      <c r="B21" s="412" t="s">
        <v>1781</v>
      </c>
      <c r="C21" s="108"/>
      <c r="D21" s="108"/>
      <c r="E21" s="108"/>
      <c r="F21" s="108"/>
      <c r="G21" s="108"/>
      <c r="H21" s="108"/>
      <c r="I21" s="108"/>
      <c r="J21" s="108"/>
      <c r="K21" s="108"/>
      <c r="L21" s="108"/>
      <c r="M21" s="11"/>
    </row>
    <row r="22" spans="2:13" ht="6" customHeight="1">
      <c r="B22"/>
      <c r="C22" s="108"/>
      <c r="D22" s="108"/>
      <c r="E22" s="108"/>
      <c r="F22" s="108"/>
      <c r="G22" s="108"/>
      <c r="H22" s="108"/>
      <c r="I22" s="108"/>
      <c r="J22" s="108"/>
      <c r="K22" s="108"/>
      <c r="L22" s="108"/>
      <c r="M22" s="3"/>
    </row>
    <row r="23" spans="2:13" ht="12" customHeight="1">
      <c r="B23" s="412" t="s">
        <v>1782</v>
      </c>
      <c r="C23" s="108"/>
      <c r="D23" s="108"/>
      <c r="E23" s="108"/>
      <c r="F23" s="108"/>
      <c r="G23" s="108"/>
      <c r="H23" s="108"/>
      <c r="I23" s="108"/>
      <c r="J23" s="108"/>
      <c r="K23" s="108"/>
      <c r="L23" s="108"/>
      <c r="M23" s="3"/>
    </row>
    <row r="24" spans="2:13" ht="6" customHeight="1">
      <c r="B24"/>
      <c r="C24" s="108"/>
      <c r="D24" s="108"/>
      <c r="E24" s="108"/>
      <c r="F24" s="108"/>
      <c r="G24" s="108"/>
      <c r="H24" s="108"/>
      <c r="I24" s="108"/>
      <c r="J24" s="108"/>
      <c r="K24" s="108"/>
      <c r="L24" s="108"/>
      <c r="M24" s="3"/>
    </row>
    <row r="25" spans="2:13" ht="12" customHeight="1">
      <c r="B25" s="412" t="s">
        <v>1783</v>
      </c>
      <c r="C25" s="108"/>
      <c r="D25" s="108"/>
      <c r="E25" s="108"/>
      <c r="F25" s="108"/>
      <c r="G25" s="108"/>
      <c r="H25" s="108"/>
      <c r="I25" s="108"/>
      <c r="J25" s="108"/>
      <c r="K25" s="108"/>
      <c r="L25" s="108"/>
      <c r="M25" s="3"/>
    </row>
    <row r="26" spans="2:13" ht="6" customHeight="1">
      <c r="B26"/>
      <c r="C26" s="108"/>
      <c r="D26" s="108"/>
      <c r="E26" s="108"/>
      <c r="F26" s="108"/>
      <c r="G26" s="108"/>
      <c r="H26" s="108"/>
      <c r="I26" s="108"/>
      <c r="J26" s="108"/>
      <c r="K26" s="108"/>
      <c r="L26" s="108"/>
      <c r="M26" s="3"/>
    </row>
    <row r="27" spans="2:13" ht="12" customHeight="1">
      <c r="B27" s="412" t="s">
        <v>1785</v>
      </c>
      <c r="C27" s="108"/>
      <c r="D27" s="108"/>
      <c r="E27" s="108"/>
      <c r="F27" s="108"/>
      <c r="G27" s="108"/>
      <c r="H27" s="108"/>
      <c r="I27" s="108"/>
      <c r="J27" s="108"/>
      <c r="K27" s="108"/>
      <c r="L27" s="108"/>
      <c r="M27" s="3"/>
    </row>
    <row r="28" spans="2:13" ht="6" customHeight="1">
      <c r="B28"/>
      <c r="C28" s="108"/>
      <c r="D28" s="108"/>
      <c r="E28" s="108"/>
      <c r="F28" s="108"/>
      <c r="G28" s="108"/>
      <c r="H28" s="108"/>
      <c r="I28" s="108"/>
      <c r="J28" s="108"/>
      <c r="K28" s="108"/>
      <c r="L28" s="108"/>
      <c r="M28" s="3"/>
    </row>
    <row r="29" spans="2:13" ht="12" customHeight="1">
      <c r="B29" s="412" t="s">
        <v>1784</v>
      </c>
      <c r="C29" s="108"/>
      <c r="D29" s="108"/>
      <c r="E29" s="108"/>
      <c r="F29" s="108"/>
      <c r="G29" s="108"/>
      <c r="H29" s="108"/>
      <c r="I29" s="108"/>
      <c r="J29" s="108"/>
      <c r="K29" s="108"/>
      <c r="L29" s="108"/>
      <c r="M29" s="3"/>
    </row>
    <row r="30" spans="2:13" ht="6" customHeight="1">
      <c r="B30"/>
      <c r="C30" s="108"/>
      <c r="D30" s="108"/>
      <c r="E30" s="108"/>
      <c r="F30" s="108"/>
      <c r="G30" s="108"/>
      <c r="H30" s="108"/>
      <c r="I30" s="108"/>
      <c r="J30" s="108"/>
      <c r="K30" s="108"/>
      <c r="L30" s="108"/>
      <c r="M30" s="3"/>
    </row>
    <row r="31" spans="2:13" ht="13.8">
      <c r="B31" s="412" t="s">
        <v>1786</v>
      </c>
      <c r="C31" s="108"/>
      <c r="D31" s="108"/>
      <c r="E31" s="108"/>
      <c r="F31" s="108"/>
      <c r="G31" s="108"/>
      <c r="H31" s="108"/>
      <c r="I31" s="108"/>
      <c r="J31" s="108"/>
      <c r="K31" s="108"/>
      <c r="L31" s="108"/>
      <c r="M31" s="3"/>
    </row>
    <row r="32" spans="2:13" ht="6" customHeight="1">
      <c r="B32"/>
      <c r="C32" s="108"/>
      <c r="D32" s="108"/>
      <c r="E32" s="108"/>
      <c r="F32" s="108"/>
      <c r="G32" s="108"/>
      <c r="H32" s="108"/>
      <c r="I32" s="108"/>
      <c r="J32" s="108"/>
      <c r="K32" s="108"/>
      <c r="L32" s="108"/>
      <c r="M32" s="2"/>
    </row>
    <row r="33" spans="2:2" ht="13.8">
      <c r="B33" s="412" t="s">
        <v>1787</v>
      </c>
    </row>
    <row r="34" spans="2:2" ht="6" customHeight="1">
      <c r="B34"/>
    </row>
    <row r="35" spans="2:2" ht="13.8">
      <c r="B35" s="412" t="s">
        <v>1788</v>
      </c>
    </row>
    <row r="36" spans="2:2" ht="6" customHeight="1">
      <c r="B36"/>
    </row>
    <row r="37" spans="2:2" ht="13.8">
      <c r="B37" s="412" t="s">
        <v>1789</v>
      </c>
    </row>
    <row r="38" spans="2:2" ht="6" customHeight="1">
      <c r="B38"/>
    </row>
    <row r="39" spans="2:2" ht="13.8">
      <c r="B39" s="412" t="s">
        <v>1790</v>
      </c>
    </row>
    <row r="40" spans="2:2" ht="6" customHeight="1">
      <c r="B40"/>
    </row>
    <row r="41" spans="2:2" ht="13.8">
      <c r="B41" s="412" t="s">
        <v>1791</v>
      </c>
    </row>
    <row r="42" spans="2:2" ht="6" customHeight="1">
      <c r="B42"/>
    </row>
    <row r="43" spans="2:2" ht="13.8">
      <c r="B43" s="412" t="s">
        <v>1792</v>
      </c>
    </row>
  </sheetData>
  <hyperlinks>
    <hyperlink ref="B7" location="'Five-year overview'!A1" display="Five-year overview" xr:uid="{91727B3B-5A67-4A5A-8839-A9DD3915AA19}"/>
    <hyperlink ref="B9" location="'Revenue results business lines'!A1" display="Revenue results business lines" xr:uid="{6FCB3CA7-EB43-4776-BDB8-52811A232A3E}"/>
    <hyperlink ref="B11" location="'Capacities, reserves, resources'!A1" display="Capacities, reserves, resources" xr:uid="{685538D8-6672-4176-94F5-EB47CCA23D8B}"/>
    <hyperlink ref="B13" location="'SASB index'!A1" display="SASB index" xr:uid="{4BB602D5-CD1C-4314-80A9-C3944D09B0D4}"/>
    <hyperlink ref="B15" location="'E1 - Climate change'!A1" display="E1 - Climate change" xr:uid="{F1BAC700-8440-42D0-8605-8F572B39F170}"/>
    <hyperlink ref="B17" location="'E2 - Pollution'!A1" display="E2 - Pollution" xr:uid="{0CBEFE5A-7161-4E32-BAF7-194367A3D8D7}"/>
    <hyperlink ref="B19" location="'E3 - Water'!A1" display="E3 - Water" xr:uid="{15E5A806-E57A-42CB-829E-08B2E37FC051}"/>
    <hyperlink ref="B21" location="'E4 - Biodiversity'!A1" display="E4 - Biodiversity" xr:uid="{8D7E6D3D-A047-420F-A575-A01087E7E100}"/>
    <hyperlink ref="B23" location="'E5 - Circular economy'!A1" display="E5 - Circular economy" xr:uid="{77875C9F-DAA8-42FF-9823-BE48B9A31A3E}"/>
    <hyperlink ref="B25" location="'S1 - Own workforce'!A1" display="S1 - Own workforce" xr:uid="{C8AED9AA-E18A-4E77-92F5-CFEAA900DBD4}"/>
    <hyperlink ref="B27" location="'S3 - Affected communities'!A1" display="S3 - Affected communities" xr:uid="{60845DAF-190B-4E96-B576-D3A2F7771D1F}"/>
    <hyperlink ref="B29" location="'G1 - Governance'!A1" display="G1 - Governance" xr:uid="{66F01200-2411-48CD-BA13-6645F4E424C9}"/>
    <hyperlink ref="B31" location="'Additional ESG KPIs'!A1" display="Additional ESG KPIs" xr:uid="{49602BE0-44A8-4C72-B224-D6561A92D463}"/>
    <hyperlink ref="B33" location="'Additional People KPIs'!A1" display="Additional People KPIs" xr:uid="{D5969981-DB4D-4F7F-B7CB-FDF05EFE7472}"/>
    <hyperlink ref="B35" location="'ESG PAI Indicators'!A1" display="ESG PAI Indicators" xr:uid="{A86DEA6D-ED38-47D5-A861-B4D0C6D895AF}"/>
    <hyperlink ref="B37" location="'Supervisory Board'!A1" display="Supervisory Board" xr:uid="{BDC2C27A-2D9D-40D2-AFAA-B48F1286EED0}"/>
    <hyperlink ref="B39" location="'Remuneration Supervisory Board'!A1" display="Remuneration Supervisory Board" xr:uid="{2795235A-AAB4-4B5B-833F-C356D85DD69D}"/>
    <hyperlink ref="B41" location="'Remuneration Managing Board'!A1" display="Remuneration Managing Board" xr:uid="{D898A09A-54FA-4C72-8DF3-62AF8B3F01A6}"/>
    <hyperlink ref="B43" location="'Remuneration development'!A1" display="Remuneration development" xr:uid="{8B57D486-7032-449C-B50F-20B75188B232}"/>
  </hyperlinks>
  <pageMargins left="0.7" right="0.7" top="0.75" bottom="0.75" header="0.3" footer="0.3"/>
  <pageSetup paperSize="256"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602D6-95DF-6443-8691-8BA5346023F4}">
  <dimension ref="B2:P64"/>
  <sheetViews>
    <sheetView showGridLines="0" zoomScale="150" zoomScaleNormal="150" workbookViewId="0">
      <selection activeCell="B64" sqref="B64:L64"/>
    </sheetView>
  </sheetViews>
  <sheetFormatPr baseColWidth="10" defaultColWidth="7.5" defaultRowHeight="13.2"/>
  <cols>
    <col min="1" max="1" width="2.3984375" style="1" customWidth="1"/>
    <col min="2" max="2" width="48.09765625" style="1" customWidth="1"/>
    <col min="3" max="3" width="1" style="1" customWidth="1"/>
    <col min="4" max="4" width="10.5" style="1" customWidth="1"/>
    <col min="5" max="5" width="1" style="1" customWidth="1"/>
    <col min="6" max="6" width="10.5" style="1" customWidth="1"/>
    <col min="7" max="7" width="1" style="1" customWidth="1"/>
    <col min="8" max="8" width="9.59765625" style="1" customWidth="1"/>
    <col min="9" max="9" width="1" style="1" customWidth="1"/>
    <col min="10" max="10" width="9.59765625" style="1" customWidth="1"/>
    <col min="11" max="11" width="1" style="1" customWidth="1"/>
    <col min="12" max="12" width="9.59765625" style="1" customWidth="1"/>
    <col min="13" max="13" width="1" style="1" customWidth="1"/>
    <col min="14" max="14" width="9.59765625" style="1" customWidth="1"/>
    <col min="15" max="16384" width="7.5" style="1"/>
  </cols>
  <sheetData>
    <row r="2" spans="2:16" ht="33.9" customHeight="1">
      <c r="B2" s="121"/>
      <c r="C2" s="108"/>
      <c r="D2" s="108"/>
      <c r="E2" s="108"/>
      <c r="F2" s="108"/>
      <c r="G2" s="108"/>
      <c r="H2" s="108"/>
      <c r="I2" s="108"/>
      <c r="K2" s="116"/>
      <c r="L2" s="116" t="s">
        <v>0</v>
      </c>
    </row>
    <row r="3" spans="2:16" ht="12.9" customHeight="1">
      <c r="B3" s="110"/>
      <c r="C3" s="108"/>
      <c r="D3" s="108"/>
      <c r="E3" s="108"/>
      <c r="F3" s="108"/>
      <c r="G3" s="108"/>
      <c r="H3" s="108"/>
      <c r="I3" s="108"/>
      <c r="J3" s="108"/>
      <c r="K3" s="108"/>
      <c r="L3" s="108"/>
    </row>
    <row r="4" spans="2:16" ht="20.100000000000001" customHeight="1" thickBot="1">
      <c r="B4" s="227" t="s">
        <v>925</v>
      </c>
      <c r="C4" s="227"/>
      <c r="D4" s="227"/>
      <c r="E4" s="227"/>
      <c r="F4" s="227"/>
      <c r="G4" s="227"/>
      <c r="H4" s="227"/>
      <c r="I4" s="227"/>
      <c r="J4" s="227"/>
      <c r="K4" s="227"/>
      <c r="L4" s="227"/>
      <c r="M4" s="240"/>
      <c r="N4" s="240"/>
    </row>
    <row r="5" spans="2:16" s="40" customFormat="1" ht="20.100000000000001" customHeight="1">
      <c r="B5" s="430" t="s">
        <v>1768</v>
      </c>
      <c r="C5" s="431"/>
      <c r="D5" s="431"/>
      <c r="E5" s="431"/>
      <c r="F5" s="431"/>
      <c r="G5" s="431"/>
      <c r="H5" s="431"/>
      <c r="I5" s="431"/>
      <c r="J5" s="431"/>
      <c r="K5" s="431"/>
      <c r="L5" s="431"/>
      <c r="M5" s="431"/>
      <c r="N5" s="431"/>
      <c r="O5" s="242"/>
      <c r="P5" s="242"/>
    </row>
    <row r="6" spans="2:16" ht="27.9" customHeight="1">
      <c r="B6" s="21"/>
      <c r="C6" s="21"/>
      <c r="D6" s="19" t="s">
        <v>522</v>
      </c>
      <c r="E6" s="21"/>
      <c r="F6" s="19">
        <v>2024</v>
      </c>
      <c r="G6" s="18"/>
      <c r="H6" s="17">
        <v>2025</v>
      </c>
      <c r="I6" s="18"/>
      <c r="J6" s="19" t="s">
        <v>510</v>
      </c>
      <c r="K6" s="18"/>
      <c r="L6" s="19" t="s">
        <v>511</v>
      </c>
      <c r="N6" s="241" t="s">
        <v>512</v>
      </c>
    </row>
    <row r="7" spans="2:16" ht="12" customHeight="1">
      <c r="B7" s="10" t="s">
        <v>926</v>
      </c>
      <c r="C7" s="12"/>
      <c r="D7" s="129" t="s">
        <v>927</v>
      </c>
      <c r="E7" s="12"/>
      <c r="F7" s="129" t="s">
        <v>928</v>
      </c>
      <c r="G7" s="131"/>
      <c r="H7" s="130" t="s">
        <v>301</v>
      </c>
      <c r="I7" s="127"/>
      <c r="J7" s="129" t="s">
        <v>561</v>
      </c>
      <c r="K7" s="127"/>
      <c r="L7" s="129" t="s">
        <v>604</v>
      </c>
      <c r="N7" s="244" t="s">
        <v>518</v>
      </c>
    </row>
    <row r="8" spans="2:16" ht="12" customHeight="1">
      <c r="B8" s="10" t="s">
        <v>929</v>
      </c>
      <c r="C8" s="12"/>
      <c r="D8" s="129" t="s">
        <v>514</v>
      </c>
      <c r="E8" s="12"/>
      <c r="F8" s="129" t="s">
        <v>930</v>
      </c>
      <c r="G8" s="131"/>
      <c r="H8" s="130" t="s">
        <v>248</v>
      </c>
      <c r="I8" s="127"/>
      <c r="J8" s="129" t="s">
        <v>561</v>
      </c>
      <c r="K8" s="127"/>
      <c r="L8" s="129" t="s">
        <v>604</v>
      </c>
      <c r="N8" s="243" t="s">
        <v>702</v>
      </c>
    </row>
    <row r="9" spans="2:16" ht="2.1" customHeight="1">
      <c r="B9" s="8"/>
      <c r="C9" s="12"/>
      <c r="D9" s="131"/>
      <c r="E9" s="12"/>
      <c r="F9" s="131"/>
      <c r="G9" s="131"/>
      <c r="H9" s="170"/>
      <c r="I9" s="127"/>
      <c r="J9" s="131"/>
      <c r="K9" s="127"/>
      <c r="L9" s="131"/>
    </row>
    <row r="10" spans="2:16" ht="48" customHeight="1">
      <c r="B10" s="433" t="s">
        <v>931</v>
      </c>
      <c r="C10" s="433"/>
      <c r="D10" s="433"/>
      <c r="E10" s="433"/>
      <c r="F10" s="433"/>
      <c r="G10" s="433"/>
      <c r="H10" s="433"/>
      <c r="I10" s="433"/>
      <c r="J10" s="433"/>
      <c r="K10" s="433"/>
      <c r="L10" s="433"/>
    </row>
    <row r="12" spans="2:16" ht="20.100000000000001" customHeight="1" thickBot="1">
      <c r="B12" s="227" t="s">
        <v>932</v>
      </c>
      <c r="C12" s="227"/>
      <c r="D12" s="227"/>
      <c r="E12" s="227"/>
      <c r="F12" s="227"/>
      <c r="G12" s="227"/>
      <c r="H12" s="227"/>
      <c r="I12" s="227"/>
      <c r="J12" s="227"/>
      <c r="K12" s="227"/>
      <c r="L12" s="227"/>
      <c r="M12" s="240"/>
      <c r="N12" s="240"/>
    </row>
    <row r="13" spans="2:16" s="40" customFormat="1" ht="20.100000000000001" customHeight="1">
      <c r="B13" s="430" t="s">
        <v>1768</v>
      </c>
      <c r="C13" s="431"/>
      <c r="D13" s="431"/>
      <c r="E13" s="431"/>
      <c r="F13" s="431"/>
      <c r="G13" s="431"/>
      <c r="H13" s="431"/>
      <c r="I13" s="431"/>
      <c r="J13" s="431"/>
      <c r="K13" s="431"/>
      <c r="L13" s="431"/>
      <c r="M13" s="431"/>
      <c r="N13" s="431"/>
      <c r="O13" s="242"/>
      <c r="P13" s="242"/>
    </row>
    <row r="14" spans="2:16" ht="27" customHeight="1">
      <c r="B14" s="21"/>
      <c r="C14" s="21"/>
      <c r="D14" s="19" t="s">
        <v>522</v>
      </c>
      <c r="E14" s="21"/>
      <c r="F14" s="19">
        <v>2024</v>
      </c>
      <c r="G14" s="18"/>
      <c r="H14" s="17">
        <v>2025</v>
      </c>
      <c r="I14" s="18"/>
      <c r="J14" s="19" t="s">
        <v>510</v>
      </c>
      <c r="K14" s="18"/>
      <c r="L14" s="19" t="s">
        <v>511</v>
      </c>
      <c r="N14" s="241" t="s">
        <v>512</v>
      </c>
    </row>
    <row r="15" spans="2:16" ht="12" customHeight="1">
      <c r="B15" s="10" t="s">
        <v>933</v>
      </c>
      <c r="C15" s="12"/>
      <c r="D15" s="129" t="s">
        <v>514</v>
      </c>
      <c r="E15" s="12"/>
      <c r="F15" s="129" t="s">
        <v>934</v>
      </c>
      <c r="G15" s="131"/>
      <c r="H15" s="130" t="s">
        <v>935</v>
      </c>
      <c r="I15" s="127"/>
      <c r="J15" s="129" t="s">
        <v>936</v>
      </c>
      <c r="K15" s="127"/>
      <c r="L15" s="129" t="s">
        <v>937</v>
      </c>
      <c r="N15" s="244" t="s">
        <v>518</v>
      </c>
    </row>
    <row r="16" spans="2:16" ht="12" customHeight="1">
      <c r="B16" s="10" t="s">
        <v>938</v>
      </c>
      <c r="C16" s="12"/>
      <c r="D16" s="129" t="s">
        <v>939</v>
      </c>
      <c r="E16" s="12"/>
      <c r="F16" s="129" t="s">
        <v>940</v>
      </c>
      <c r="G16" s="131"/>
      <c r="H16" s="130" t="s">
        <v>941</v>
      </c>
      <c r="I16" s="127"/>
      <c r="J16" s="129" t="s">
        <v>936</v>
      </c>
      <c r="K16" s="127"/>
      <c r="L16" s="129" t="s">
        <v>942</v>
      </c>
      <c r="N16" s="244" t="s">
        <v>518</v>
      </c>
    </row>
    <row r="17" spans="2:14" ht="12" customHeight="1">
      <c r="B17" s="10" t="s">
        <v>943</v>
      </c>
      <c r="C17" s="12"/>
      <c r="D17" s="129" t="s">
        <v>514</v>
      </c>
      <c r="E17" s="12"/>
      <c r="F17" s="129" t="s">
        <v>944</v>
      </c>
      <c r="G17" s="131"/>
      <c r="H17" s="130" t="s">
        <v>945</v>
      </c>
      <c r="I17" s="127"/>
      <c r="J17" s="129" t="s">
        <v>561</v>
      </c>
      <c r="K17" s="127"/>
      <c r="L17" s="129" t="s">
        <v>946</v>
      </c>
      <c r="N17" s="244" t="s">
        <v>518</v>
      </c>
    </row>
    <row r="18" spans="2:14" ht="12" customHeight="1">
      <c r="B18" s="115" t="s">
        <v>523</v>
      </c>
      <c r="C18" s="12"/>
      <c r="D18" s="129"/>
      <c r="E18" s="12"/>
      <c r="F18" s="129"/>
      <c r="G18" s="131"/>
      <c r="H18" s="130"/>
      <c r="I18" s="127"/>
      <c r="J18" s="129"/>
      <c r="K18" s="127"/>
      <c r="L18" s="129"/>
      <c r="N18" s="130"/>
    </row>
    <row r="19" spans="2:14" ht="12" customHeight="1">
      <c r="B19" s="10" t="s">
        <v>938</v>
      </c>
      <c r="C19" s="12"/>
      <c r="D19" s="129" t="s">
        <v>947</v>
      </c>
      <c r="E19" s="12"/>
      <c r="F19" s="129" t="s">
        <v>948</v>
      </c>
      <c r="G19" s="131"/>
      <c r="H19" s="130" t="s">
        <v>31</v>
      </c>
      <c r="I19" s="127"/>
      <c r="J19" s="129" t="s">
        <v>936</v>
      </c>
      <c r="K19" s="127"/>
      <c r="L19" s="129" t="s">
        <v>946</v>
      </c>
      <c r="N19" s="244" t="s">
        <v>518</v>
      </c>
    </row>
    <row r="20" spans="2:14" ht="12" customHeight="1">
      <c r="B20" s="10" t="s">
        <v>949</v>
      </c>
      <c r="C20" s="12"/>
      <c r="D20" s="129" t="s">
        <v>514</v>
      </c>
      <c r="E20" s="12"/>
      <c r="F20" s="129" t="s">
        <v>877</v>
      </c>
      <c r="G20" s="131"/>
      <c r="H20" s="130" t="s">
        <v>950</v>
      </c>
      <c r="I20" s="127"/>
      <c r="J20" s="129" t="s">
        <v>561</v>
      </c>
      <c r="K20" s="127"/>
      <c r="L20" s="129" t="s">
        <v>946</v>
      </c>
      <c r="N20" s="244" t="s">
        <v>518</v>
      </c>
    </row>
    <row r="21" spans="2:14" ht="12" customHeight="1">
      <c r="B21" s="115" t="s">
        <v>951</v>
      </c>
      <c r="C21" s="12"/>
      <c r="D21" s="129"/>
      <c r="E21" s="12"/>
      <c r="F21" s="129"/>
      <c r="G21" s="131"/>
      <c r="H21" s="130"/>
      <c r="I21" s="127"/>
      <c r="J21" s="129"/>
      <c r="K21" s="127"/>
      <c r="L21" s="129"/>
      <c r="N21" s="130"/>
    </row>
    <row r="22" spans="2:14" ht="12" customHeight="1">
      <c r="B22" s="10" t="s">
        <v>952</v>
      </c>
      <c r="C22" s="12"/>
      <c r="D22" s="129" t="s">
        <v>338</v>
      </c>
      <c r="E22" s="12"/>
      <c r="F22" s="129" t="s">
        <v>375</v>
      </c>
      <c r="G22" s="131"/>
      <c r="H22" s="130" t="s">
        <v>953</v>
      </c>
      <c r="I22" s="127"/>
      <c r="J22" s="129" t="s">
        <v>936</v>
      </c>
      <c r="K22" s="127"/>
      <c r="L22" s="129" t="s">
        <v>946</v>
      </c>
      <c r="N22" s="244" t="s">
        <v>518</v>
      </c>
    </row>
    <row r="23" spans="2:14" ht="12" customHeight="1">
      <c r="B23" s="10" t="s">
        <v>949</v>
      </c>
      <c r="C23" s="12"/>
      <c r="D23" s="129" t="s">
        <v>514</v>
      </c>
      <c r="E23" s="12"/>
      <c r="F23" s="129" t="s">
        <v>869</v>
      </c>
      <c r="G23" s="131"/>
      <c r="H23" s="130" t="s">
        <v>333</v>
      </c>
      <c r="I23" s="127"/>
      <c r="J23" s="129" t="s">
        <v>561</v>
      </c>
      <c r="K23" s="127"/>
      <c r="L23" s="129" t="s">
        <v>946</v>
      </c>
      <c r="N23" s="244" t="s">
        <v>518</v>
      </c>
    </row>
    <row r="24" spans="2:14" ht="12" customHeight="1">
      <c r="B24" s="115" t="s">
        <v>954</v>
      </c>
      <c r="C24" s="12"/>
      <c r="D24" s="129"/>
      <c r="E24" s="12"/>
      <c r="F24" s="129"/>
      <c r="G24" s="131"/>
      <c r="H24" s="130"/>
      <c r="I24" s="127"/>
      <c r="J24" s="129"/>
      <c r="K24" s="127"/>
      <c r="L24" s="129"/>
      <c r="N24" s="130"/>
    </row>
    <row r="25" spans="2:14" ht="12" customHeight="1">
      <c r="B25" s="10" t="s">
        <v>955</v>
      </c>
      <c r="C25" s="12"/>
      <c r="D25" s="129" t="s">
        <v>367</v>
      </c>
      <c r="E25" s="12"/>
      <c r="F25" s="129" t="s">
        <v>330</v>
      </c>
      <c r="G25" s="131"/>
      <c r="H25" s="130" t="s">
        <v>399</v>
      </c>
      <c r="I25" s="127"/>
      <c r="J25" s="129" t="s">
        <v>936</v>
      </c>
      <c r="K25" s="127"/>
      <c r="L25" s="129" t="s">
        <v>946</v>
      </c>
      <c r="N25" s="244" t="s">
        <v>518</v>
      </c>
    </row>
    <row r="26" spans="2:14" ht="12" customHeight="1">
      <c r="B26" s="10" t="s">
        <v>956</v>
      </c>
      <c r="C26" s="12"/>
      <c r="D26" s="129" t="s">
        <v>514</v>
      </c>
      <c r="E26" s="12"/>
      <c r="F26" s="129" t="s">
        <v>381</v>
      </c>
      <c r="G26" s="131"/>
      <c r="H26" s="130" t="s">
        <v>336</v>
      </c>
      <c r="I26" s="127"/>
      <c r="J26" s="129" t="s">
        <v>561</v>
      </c>
      <c r="K26" s="127"/>
      <c r="L26" s="129" t="s">
        <v>946</v>
      </c>
      <c r="N26" s="244" t="s">
        <v>518</v>
      </c>
    </row>
    <row r="27" spans="2:14" ht="12" customHeight="1">
      <c r="B27" s="10" t="s">
        <v>957</v>
      </c>
      <c r="C27" s="12"/>
      <c r="D27" s="129" t="s">
        <v>958</v>
      </c>
      <c r="E27" s="12"/>
      <c r="F27" s="129" t="s">
        <v>332</v>
      </c>
      <c r="G27" s="131"/>
      <c r="H27" s="130" t="s">
        <v>959</v>
      </c>
      <c r="I27" s="127"/>
      <c r="J27" s="129" t="s">
        <v>936</v>
      </c>
      <c r="K27" s="127"/>
      <c r="L27" s="129" t="s">
        <v>946</v>
      </c>
      <c r="N27" s="244" t="s">
        <v>518</v>
      </c>
    </row>
    <row r="28" spans="2:14" ht="12" customHeight="1">
      <c r="B28" s="10" t="s">
        <v>960</v>
      </c>
      <c r="C28" s="8"/>
      <c r="D28" s="129" t="s">
        <v>514</v>
      </c>
      <c r="E28" s="8"/>
      <c r="F28" s="129" t="s">
        <v>961</v>
      </c>
      <c r="G28" s="131"/>
      <c r="H28" s="130" t="s">
        <v>876</v>
      </c>
      <c r="I28" s="127"/>
      <c r="J28" s="129" t="s">
        <v>561</v>
      </c>
      <c r="K28" s="127"/>
      <c r="L28" s="129" t="s">
        <v>946</v>
      </c>
      <c r="N28" s="244" t="s">
        <v>518</v>
      </c>
    </row>
    <row r="29" spans="2:14" ht="6" customHeight="1"/>
    <row r="30" spans="2:14" ht="11.1" customHeight="1">
      <c r="B30" s="433" t="s">
        <v>962</v>
      </c>
      <c r="C30" s="434"/>
      <c r="D30" s="434"/>
      <c r="E30" s="434"/>
      <c r="F30" s="434"/>
      <c r="G30" s="434"/>
      <c r="H30" s="434"/>
      <c r="I30" s="434"/>
      <c r="J30" s="434"/>
      <c r="K30" s="434"/>
      <c r="L30" s="434"/>
    </row>
    <row r="33" spans="2:16" ht="20.100000000000001" customHeight="1" thickBot="1">
      <c r="B33" s="227" t="s">
        <v>963</v>
      </c>
      <c r="C33" s="227"/>
      <c r="D33" s="227"/>
      <c r="E33" s="227"/>
      <c r="F33" s="227"/>
      <c r="G33" s="227"/>
      <c r="H33" s="227"/>
      <c r="I33" s="227"/>
      <c r="J33" s="227"/>
      <c r="K33" s="227"/>
      <c r="L33" s="227"/>
      <c r="M33" s="240"/>
      <c r="N33" s="240"/>
    </row>
    <row r="34" spans="2:16" s="40" customFormat="1" ht="20.100000000000001" customHeight="1">
      <c r="B34" s="430" t="s">
        <v>1768</v>
      </c>
      <c r="C34" s="431"/>
      <c r="D34" s="431"/>
      <c r="E34" s="431"/>
      <c r="F34" s="431"/>
      <c r="G34" s="431"/>
      <c r="H34" s="431"/>
      <c r="I34" s="431"/>
      <c r="J34" s="431"/>
      <c r="K34" s="431"/>
      <c r="L34" s="431"/>
      <c r="M34" s="431"/>
      <c r="N34" s="431"/>
      <c r="O34" s="242"/>
      <c r="P34" s="242"/>
    </row>
    <row r="35" spans="2:16" ht="27" customHeight="1">
      <c r="B35" s="435"/>
      <c r="C35" s="435"/>
      <c r="D35" s="435"/>
      <c r="E35" s="435"/>
      <c r="F35" s="435"/>
      <c r="G35" s="18"/>
      <c r="H35" s="17">
        <v>2025</v>
      </c>
      <c r="I35" s="18"/>
      <c r="J35" s="19" t="s">
        <v>510</v>
      </c>
      <c r="K35" s="18"/>
      <c r="L35" s="19" t="s">
        <v>511</v>
      </c>
      <c r="N35" s="241" t="s">
        <v>512</v>
      </c>
    </row>
    <row r="36" spans="2:16" ht="12" customHeight="1">
      <c r="B36" s="441" t="s">
        <v>964</v>
      </c>
      <c r="C36" s="442"/>
      <c r="D36" s="442"/>
      <c r="E36" s="442"/>
      <c r="F36" s="443"/>
      <c r="G36" s="131"/>
      <c r="H36" s="130"/>
      <c r="I36" s="127"/>
      <c r="J36" s="129"/>
      <c r="K36" s="127"/>
      <c r="L36" s="129"/>
      <c r="N36" s="243"/>
    </row>
    <row r="37" spans="2:16" ht="12" customHeight="1">
      <c r="B37" s="438" t="s">
        <v>965</v>
      </c>
      <c r="C37" s="439"/>
      <c r="D37" s="439"/>
      <c r="E37" s="439"/>
      <c r="F37" s="440"/>
      <c r="G37" s="131"/>
      <c r="H37" s="130" t="s">
        <v>966</v>
      </c>
      <c r="I37" s="127"/>
      <c r="J37" s="129" t="s">
        <v>718</v>
      </c>
      <c r="K37" s="127"/>
      <c r="L37" s="129" t="s">
        <v>967</v>
      </c>
      <c r="N37" s="244" t="s">
        <v>518</v>
      </c>
    </row>
    <row r="38" spans="2:16" ht="12" customHeight="1">
      <c r="B38" s="438" t="s">
        <v>968</v>
      </c>
      <c r="C38" s="439"/>
      <c r="D38" s="439"/>
      <c r="E38" s="439"/>
      <c r="F38" s="440"/>
      <c r="G38" s="131"/>
      <c r="H38" s="130" t="s">
        <v>969</v>
      </c>
      <c r="I38" s="127"/>
      <c r="J38" s="129" t="s">
        <v>718</v>
      </c>
      <c r="K38" s="127"/>
      <c r="L38" s="129" t="s">
        <v>967</v>
      </c>
      <c r="N38" s="244" t="s">
        <v>518</v>
      </c>
    </row>
    <row r="39" spans="2:16" ht="12" customHeight="1">
      <c r="B39" s="438" t="s">
        <v>970</v>
      </c>
      <c r="C39" s="439"/>
      <c r="D39" s="439"/>
      <c r="E39" s="439"/>
      <c r="F39" s="440"/>
      <c r="G39" s="131"/>
      <c r="H39" s="130" t="s">
        <v>971</v>
      </c>
      <c r="I39" s="127"/>
      <c r="J39" s="129" t="s">
        <v>718</v>
      </c>
      <c r="K39" s="127"/>
      <c r="L39" s="129" t="s">
        <v>967</v>
      </c>
      <c r="N39" s="244" t="s">
        <v>518</v>
      </c>
    </row>
    <row r="40" spans="2:16" ht="12" customHeight="1">
      <c r="B40" s="438" t="s">
        <v>972</v>
      </c>
      <c r="C40" s="439"/>
      <c r="D40" s="439"/>
      <c r="E40" s="439"/>
      <c r="F40" s="440"/>
      <c r="G40" s="131"/>
      <c r="H40" s="130" t="s">
        <v>973</v>
      </c>
      <c r="I40" s="127"/>
      <c r="J40" s="129" t="s">
        <v>718</v>
      </c>
      <c r="K40" s="127"/>
      <c r="L40" s="129" t="s">
        <v>967</v>
      </c>
      <c r="N40" s="244" t="s">
        <v>518</v>
      </c>
    </row>
    <row r="41" spans="2:16" ht="12" customHeight="1">
      <c r="B41" s="438" t="s">
        <v>974</v>
      </c>
      <c r="C41" s="439"/>
      <c r="D41" s="439"/>
      <c r="E41" s="439"/>
      <c r="F41" s="440"/>
      <c r="G41" s="131"/>
      <c r="H41" s="130" t="s">
        <v>975</v>
      </c>
      <c r="I41" s="127"/>
      <c r="J41" s="129" t="s">
        <v>718</v>
      </c>
      <c r="K41" s="127"/>
      <c r="L41" s="129" t="s">
        <v>976</v>
      </c>
      <c r="N41" s="244" t="s">
        <v>518</v>
      </c>
    </row>
    <row r="42" spans="2:16" ht="12" customHeight="1">
      <c r="B42" s="438" t="s">
        <v>977</v>
      </c>
      <c r="C42" s="439"/>
      <c r="D42" s="439"/>
      <c r="E42" s="439"/>
      <c r="F42" s="440"/>
      <c r="G42" s="131"/>
      <c r="H42" s="130" t="s">
        <v>978</v>
      </c>
      <c r="I42" s="127"/>
      <c r="J42" s="129" t="s">
        <v>718</v>
      </c>
      <c r="K42" s="127"/>
      <c r="L42" s="129" t="s">
        <v>976</v>
      </c>
      <c r="N42" s="244" t="s">
        <v>518</v>
      </c>
    </row>
    <row r="43" spans="2:16" ht="12" customHeight="1">
      <c r="B43" s="438" t="s">
        <v>979</v>
      </c>
      <c r="C43" s="439"/>
      <c r="D43" s="439"/>
      <c r="E43" s="439"/>
      <c r="F43" s="440"/>
      <c r="G43" s="131"/>
      <c r="H43" s="130" t="s">
        <v>980</v>
      </c>
      <c r="I43" s="127"/>
      <c r="J43" s="129" t="s">
        <v>718</v>
      </c>
      <c r="K43" s="127"/>
      <c r="L43" s="129" t="s">
        <v>976</v>
      </c>
      <c r="N43" s="244" t="s">
        <v>518</v>
      </c>
    </row>
    <row r="44" spans="2:16" ht="12" customHeight="1">
      <c r="B44" s="438" t="s">
        <v>981</v>
      </c>
      <c r="C44" s="439"/>
      <c r="D44" s="439"/>
      <c r="E44" s="439"/>
      <c r="F44" s="440"/>
      <c r="G44" s="131"/>
      <c r="H44" s="130" t="s">
        <v>982</v>
      </c>
      <c r="I44" s="127"/>
      <c r="J44" s="129" t="s">
        <v>718</v>
      </c>
      <c r="K44" s="127"/>
      <c r="L44" s="129" t="s">
        <v>976</v>
      </c>
      <c r="N44" s="244" t="s">
        <v>518</v>
      </c>
    </row>
    <row r="45" spans="2:16" ht="20.100000000000001" customHeight="1">
      <c r="B45" s="438" t="s">
        <v>983</v>
      </c>
      <c r="C45" s="439"/>
      <c r="D45" s="439"/>
      <c r="E45" s="439"/>
      <c r="F45" s="440"/>
      <c r="G45" s="131"/>
      <c r="H45" s="130" t="s">
        <v>984</v>
      </c>
      <c r="I45" s="127"/>
      <c r="J45" s="129" t="s">
        <v>718</v>
      </c>
      <c r="K45" s="127"/>
      <c r="L45" s="129" t="s">
        <v>985</v>
      </c>
      <c r="N45" s="244" t="s">
        <v>518</v>
      </c>
    </row>
    <row r="46" spans="2:16" ht="12" customHeight="1">
      <c r="B46" s="441" t="s">
        <v>986</v>
      </c>
      <c r="C46" s="442"/>
      <c r="D46" s="442"/>
      <c r="E46" s="442"/>
      <c r="F46" s="443"/>
      <c r="G46" s="131"/>
      <c r="H46" s="130"/>
      <c r="I46" s="127"/>
      <c r="J46" s="129"/>
      <c r="K46" s="127"/>
      <c r="L46" s="129"/>
      <c r="N46" s="130"/>
    </row>
    <row r="47" spans="2:16" ht="12" customHeight="1">
      <c r="B47" s="438" t="s">
        <v>965</v>
      </c>
      <c r="C47" s="439"/>
      <c r="D47" s="439"/>
      <c r="E47" s="439"/>
      <c r="F47" s="440"/>
      <c r="G47" s="131"/>
      <c r="H47" s="130" t="s">
        <v>987</v>
      </c>
      <c r="I47" s="127"/>
      <c r="J47" s="129" t="s">
        <v>718</v>
      </c>
      <c r="K47" s="127"/>
      <c r="L47" s="129" t="s">
        <v>967</v>
      </c>
      <c r="N47" s="244" t="s">
        <v>518</v>
      </c>
    </row>
    <row r="48" spans="2:16" ht="12" customHeight="1">
      <c r="B48" s="438" t="s">
        <v>968</v>
      </c>
      <c r="C48" s="439"/>
      <c r="D48" s="439"/>
      <c r="E48" s="439"/>
      <c r="F48" s="440"/>
      <c r="G48" s="131"/>
      <c r="H48" s="130" t="s">
        <v>988</v>
      </c>
      <c r="I48" s="127"/>
      <c r="J48" s="129" t="s">
        <v>718</v>
      </c>
      <c r="K48" s="127"/>
      <c r="L48" s="129" t="s">
        <v>967</v>
      </c>
      <c r="N48" s="244" t="s">
        <v>518</v>
      </c>
    </row>
    <row r="49" spans="2:14" ht="12" customHeight="1">
      <c r="B49" s="438" t="s">
        <v>970</v>
      </c>
      <c r="C49" s="439"/>
      <c r="D49" s="439"/>
      <c r="E49" s="439"/>
      <c r="F49" s="440"/>
      <c r="G49" s="131"/>
      <c r="H49" s="130" t="s">
        <v>989</v>
      </c>
      <c r="I49" s="127"/>
      <c r="J49" s="129" t="s">
        <v>718</v>
      </c>
      <c r="K49" s="127"/>
      <c r="L49" s="129" t="s">
        <v>967</v>
      </c>
      <c r="N49" s="244" t="s">
        <v>518</v>
      </c>
    </row>
    <row r="50" spans="2:14" ht="12" customHeight="1">
      <c r="B50" s="438" t="s">
        <v>972</v>
      </c>
      <c r="C50" s="439"/>
      <c r="D50" s="439"/>
      <c r="E50" s="439"/>
      <c r="F50" s="440"/>
      <c r="G50" s="131"/>
      <c r="H50" s="130" t="s">
        <v>990</v>
      </c>
      <c r="I50" s="127"/>
      <c r="J50" s="129" t="s">
        <v>718</v>
      </c>
      <c r="K50" s="127"/>
      <c r="L50" s="129" t="s">
        <v>967</v>
      </c>
      <c r="N50" s="244" t="s">
        <v>518</v>
      </c>
    </row>
    <row r="51" spans="2:14" ht="12" customHeight="1">
      <c r="B51" s="438" t="s">
        <v>974</v>
      </c>
      <c r="C51" s="439"/>
      <c r="D51" s="439"/>
      <c r="E51" s="439"/>
      <c r="F51" s="440"/>
      <c r="G51" s="131"/>
      <c r="H51" s="130" t="s">
        <v>991</v>
      </c>
      <c r="I51" s="127"/>
      <c r="J51" s="129" t="s">
        <v>718</v>
      </c>
      <c r="K51" s="127"/>
      <c r="L51" s="129" t="s">
        <v>976</v>
      </c>
      <c r="N51" s="244" t="s">
        <v>518</v>
      </c>
    </row>
    <row r="52" spans="2:14" ht="12" customHeight="1">
      <c r="B52" s="438" t="s">
        <v>977</v>
      </c>
      <c r="C52" s="439"/>
      <c r="D52" s="439"/>
      <c r="E52" s="439"/>
      <c r="F52" s="440"/>
      <c r="G52" s="131"/>
      <c r="H52" s="130" t="s">
        <v>992</v>
      </c>
      <c r="I52" s="127"/>
      <c r="J52" s="129" t="s">
        <v>718</v>
      </c>
      <c r="K52" s="127"/>
      <c r="L52" s="129" t="s">
        <v>976</v>
      </c>
      <c r="N52" s="244" t="s">
        <v>518</v>
      </c>
    </row>
    <row r="53" spans="2:14" ht="12" customHeight="1">
      <c r="B53" s="438" t="s">
        <v>979</v>
      </c>
      <c r="C53" s="439"/>
      <c r="D53" s="439"/>
      <c r="E53" s="439"/>
      <c r="F53" s="440"/>
      <c r="G53" s="131"/>
      <c r="H53" s="130" t="s">
        <v>993</v>
      </c>
      <c r="I53" s="127"/>
      <c r="J53" s="129" t="s">
        <v>718</v>
      </c>
      <c r="K53" s="127"/>
      <c r="L53" s="129" t="s">
        <v>976</v>
      </c>
      <c r="N53" s="244" t="s">
        <v>518</v>
      </c>
    </row>
    <row r="54" spans="2:14" ht="12" customHeight="1">
      <c r="B54" s="438" t="s">
        <v>981</v>
      </c>
      <c r="C54" s="439"/>
      <c r="D54" s="439"/>
      <c r="E54" s="439"/>
      <c r="F54" s="440"/>
      <c r="G54" s="131"/>
      <c r="H54" s="130" t="s">
        <v>994</v>
      </c>
      <c r="I54" s="127"/>
      <c r="J54" s="129" t="s">
        <v>718</v>
      </c>
      <c r="K54" s="127"/>
      <c r="L54" s="129" t="s">
        <v>976</v>
      </c>
      <c r="N54" s="244" t="s">
        <v>518</v>
      </c>
    </row>
    <row r="55" spans="2:14" ht="12" customHeight="1">
      <c r="B55" s="438" t="s">
        <v>995</v>
      </c>
      <c r="C55" s="439"/>
      <c r="D55" s="439"/>
      <c r="E55" s="439"/>
      <c r="F55" s="440"/>
      <c r="G55" s="131"/>
      <c r="H55" s="130" t="s">
        <v>996</v>
      </c>
      <c r="I55" s="127"/>
      <c r="J55" s="129" t="s">
        <v>718</v>
      </c>
      <c r="K55" s="127"/>
      <c r="L55" s="129"/>
      <c r="N55" s="244" t="s">
        <v>518</v>
      </c>
    </row>
    <row r="56" spans="2:14" ht="12" customHeight="1">
      <c r="B56" s="441" t="s">
        <v>997</v>
      </c>
      <c r="C56" s="442"/>
      <c r="D56" s="442"/>
      <c r="E56" s="442"/>
      <c r="F56" s="443"/>
      <c r="G56" s="131"/>
      <c r="H56" s="130"/>
      <c r="I56" s="127"/>
      <c r="J56" s="129"/>
      <c r="K56" s="127"/>
      <c r="L56" s="129"/>
      <c r="N56" s="130"/>
    </row>
    <row r="57" spans="2:14" ht="12" customHeight="1">
      <c r="B57" s="438" t="s">
        <v>997</v>
      </c>
      <c r="C57" s="439"/>
      <c r="D57" s="439"/>
      <c r="E57" s="439"/>
      <c r="F57" s="440"/>
      <c r="G57" s="131"/>
      <c r="H57" s="130" t="s">
        <v>477</v>
      </c>
      <c r="I57" s="127"/>
      <c r="J57" s="129" t="s">
        <v>718</v>
      </c>
      <c r="K57" s="127"/>
      <c r="L57" s="129" t="s">
        <v>998</v>
      </c>
      <c r="N57" s="244" t="s">
        <v>518</v>
      </c>
    </row>
    <row r="58" spans="2:14" ht="12" customHeight="1">
      <c r="B58" s="438" t="s">
        <v>999</v>
      </c>
      <c r="C58" s="439"/>
      <c r="D58" s="439"/>
      <c r="E58" s="439"/>
      <c r="F58" s="440"/>
      <c r="G58" s="131"/>
      <c r="H58" s="130" t="s">
        <v>1000</v>
      </c>
      <c r="I58" s="127"/>
      <c r="J58" s="129" t="s">
        <v>561</v>
      </c>
      <c r="K58" s="127"/>
      <c r="L58" s="129" t="s">
        <v>858</v>
      </c>
      <c r="N58" s="244" t="s">
        <v>518</v>
      </c>
    </row>
    <row r="59" spans="2:14" ht="12" customHeight="1">
      <c r="B59" s="438" t="s">
        <v>1001</v>
      </c>
      <c r="C59" s="439"/>
      <c r="D59" s="439"/>
      <c r="E59" s="439"/>
      <c r="F59" s="440"/>
      <c r="G59" s="131"/>
      <c r="H59" s="130" t="s">
        <v>1002</v>
      </c>
      <c r="I59" s="127"/>
      <c r="J59" s="129" t="s">
        <v>718</v>
      </c>
      <c r="K59" s="127"/>
      <c r="L59" s="129" t="s">
        <v>1003</v>
      </c>
      <c r="N59" s="244" t="s">
        <v>518</v>
      </c>
    </row>
    <row r="60" spans="2:14" ht="12" customHeight="1">
      <c r="B60" s="438" t="s">
        <v>1004</v>
      </c>
      <c r="C60" s="439"/>
      <c r="D60" s="439"/>
      <c r="E60" s="439"/>
      <c r="F60" s="440"/>
      <c r="G60" s="131"/>
      <c r="H60" s="130" t="s">
        <v>1005</v>
      </c>
      <c r="I60" s="127"/>
      <c r="J60" s="129" t="s">
        <v>561</v>
      </c>
      <c r="K60" s="127"/>
      <c r="L60" s="129" t="s">
        <v>1003</v>
      </c>
      <c r="N60" s="244" t="s">
        <v>518</v>
      </c>
    </row>
    <row r="61" spans="2:14" ht="12" customHeight="1">
      <c r="B61" s="438" t="s">
        <v>1006</v>
      </c>
      <c r="C61" s="439"/>
      <c r="D61" s="439"/>
      <c r="E61" s="439"/>
      <c r="F61" s="440"/>
      <c r="G61" s="131"/>
      <c r="H61" s="130" t="s">
        <v>1007</v>
      </c>
      <c r="I61" s="127"/>
      <c r="J61" s="129" t="s">
        <v>561</v>
      </c>
      <c r="K61" s="127"/>
      <c r="L61" s="129" t="s">
        <v>858</v>
      </c>
      <c r="N61" s="244" t="s">
        <v>518</v>
      </c>
    </row>
    <row r="62" spans="2:14" ht="12" customHeight="1">
      <c r="B62" s="438" t="s">
        <v>1008</v>
      </c>
      <c r="C62" s="439"/>
      <c r="D62" s="439"/>
      <c r="E62" s="439"/>
      <c r="F62" s="440"/>
      <c r="G62" s="131"/>
      <c r="H62" s="130" t="s">
        <v>1009</v>
      </c>
      <c r="I62" s="127"/>
      <c r="J62" s="129" t="s">
        <v>718</v>
      </c>
      <c r="K62" s="127"/>
      <c r="L62" s="129" t="s">
        <v>1010</v>
      </c>
      <c r="N62" s="244" t="s">
        <v>518</v>
      </c>
    </row>
    <row r="63" spans="2:14" ht="6" customHeight="1"/>
    <row r="64" spans="2:14" ht="12" customHeight="1">
      <c r="B64" s="433" t="s">
        <v>1011</v>
      </c>
      <c r="C64" s="434"/>
      <c r="D64" s="434"/>
      <c r="E64" s="434"/>
      <c r="F64" s="434"/>
      <c r="G64" s="434"/>
      <c r="H64" s="434"/>
      <c r="I64" s="434"/>
      <c r="J64" s="434"/>
      <c r="K64" s="434"/>
      <c r="L64" s="434"/>
    </row>
  </sheetData>
  <mergeCells count="34">
    <mergeCell ref="B5:N5"/>
    <mergeCell ref="B13:N13"/>
    <mergeCell ref="B34:N34"/>
    <mergeCell ref="B64:L64"/>
    <mergeCell ref="B10:L10"/>
    <mergeCell ref="B35:F35"/>
    <mergeCell ref="B36:F36"/>
    <mergeCell ref="B37:F37"/>
    <mergeCell ref="B30:L30"/>
    <mergeCell ref="B38:F38"/>
    <mergeCell ref="B39:F39"/>
    <mergeCell ref="B40:F40"/>
    <mergeCell ref="B41:F41"/>
    <mergeCell ref="B53:F53"/>
    <mergeCell ref="B42:F42"/>
    <mergeCell ref="B43:F43"/>
    <mergeCell ref="B44:F44"/>
    <mergeCell ref="B45:F45"/>
    <mergeCell ref="B46:F46"/>
    <mergeCell ref="B47:F47"/>
    <mergeCell ref="B48:F48"/>
    <mergeCell ref="B49:F49"/>
    <mergeCell ref="B50:F50"/>
    <mergeCell ref="B51:F51"/>
    <mergeCell ref="B52:F52"/>
    <mergeCell ref="B59:F59"/>
    <mergeCell ref="B60:F60"/>
    <mergeCell ref="B61:F61"/>
    <mergeCell ref="B62:F62"/>
    <mergeCell ref="B54:F54"/>
    <mergeCell ref="B55:F55"/>
    <mergeCell ref="B56:F56"/>
    <mergeCell ref="B57:F57"/>
    <mergeCell ref="B58:F58"/>
  </mergeCells>
  <pageMargins left="0.7" right="0.7" top="0.75" bottom="0.75" header="0.3" footer="0.3"/>
  <pageSetup paperSize="256" orientation="portrait" horizontalDpi="0" verticalDpi="0"/>
  <ignoredErrors>
    <ignoredError sqref="D7:H8 D15:H28"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3FC3-8081-8744-AE38-9820C01AA9A6}">
  <dimension ref="B2:R130"/>
  <sheetViews>
    <sheetView showGridLines="0" zoomScale="130" zoomScaleNormal="130" workbookViewId="0">
      <selection activeCell="B63" sqref="B63"/>
    </sheetView>
  </sheetViews>
  <sheetFormatPr baseColWidth="10" defaultColWidth="7.5" defaultRowHeight="13.2"/>
  <cols>
    <col min="1" max="1" width="2.3984375" style="1" customWidth="1"/>
    <col min="2" max="2" width="72.8984375" style="1" customWidth="1"/>
    <col min="3" max="3" width="1" style="1" customWidth="1"/>
    <col min="4" max="4" width="10.5" style="1" customWidth="1"/>
    <col min="5" max="5" width="1" style="1" customWidth="1"/>
    <col min="6" max="6" width="10.5" style="1" customWidth="1"/>
    <col min="7" max="7" width="1" style="1" customWidth="1"/>
    <col min="8" max="8" width="10.5" style="1" customWidth="1"/>
    <col min="9" max="9" width="1" style="1" customWidth="1"/>
    <col min="10" max="10" width="10.5" style="1" customWidth="1"/>
    <col min="11" max="11" width="1" style="1" customWidth="1"/>
    <col min="12" max="12" width="9.59765625" style="1" customWidth="1"/>
    <col min="13" max="13" width="1" style="1" customWidth="1"/>
    <col min="14" max="14" width="9.59765625" style="1" customWidth="1"/>
    <col min="15" max="15" width="1" style="1" customWidth="1"/>
    <col min="16" max="16" width="9.59765625" style="1" customWidth="1"/>
    <col min="17" max="17" width="1" style="1" customWidth="1"/>
    <col min="18" max="18" width="9.5" style="1" customWidth="1"/>
    <col min="19" max="16384" width="7.5" style="1"/>
  </cols>
  <sheetData>
    <row r="2" spans="2:18" ht="33.9" customHeight="1">
      <c r="B2" s="121"/>
      <c r="C2" s="108"/>
      <c r="D2" s="108"/>
      <c r="E2" s="108"/>
      <c r="F2" s="108"/>
      <c r="G2" s="108"/>
      <c r="H2" s="108"/>
      <c r="I2" s="108"/>
      <c r="J2" s="108"/>
      <c r="K2" s="108"/>
      <c r="L2" s="108"/>
      <c r="M2" s="108"/>
      <c r="O2" s="116"/>
      <c r="P2" s="116" t="s">
        <v>0</v>
      </c>
    </row>
    <row r="3" spans="2:18" ht="12.9" customHeight="1">
      <c r="B3" s="110"/>
      <c r="C3" s="108"/>
      <c r="D3" s="108"/>
      <c r="E3" s="108"/>
      <c r="F3" s="108"/>
      <c r="G3" s="108"/>
      <c r="H3" s="108"/>
      <c r="I3" s="108"/>
      <c r="J3" s="108"/>
      <c r="K3" s="108"/>
      <c r="L3" s="108"/>
      <c r="M3" s="108"/>
      <c r="N3" s="108"/>
      <c r="O3" s="108"/>
      <c r="P3" s="108"/>
    </row>
    <row r="4" spans="2:18" ht="20.100000000000001" customHeight="1" thickBot="1">
      <c r="B4" s="227" t="s">
        <v>1755</v>
      </c>
      <c r="C4" s="227"/>
      <c r="D4" s="227"/>
      <c r="E4" s="227"/>
      <c r="F4" s="227"/>
      <c r="G4" s="227"/>
      <c r="H4" s="227"/>
      <c r="I4" s="227"/>
      <c r="J4" s="227"/>
      <c r="K4" s="227"/>
      <c r="L4" s="227"/>
      <c r="M4" s="227"/>
      <c r="N4" s="227"/>
      <c r="O4" s="227"/>
      <c r="P4" s="227"/>
      <c r="Q4" s="239"/>
      <c r="R4" s="240"/>
    </row>
    <row r="5" spans="2:18" s="40" customFormat="1" ht="20.100000000000001" customHeight="1">
      <c r="B5" s="430" t="s">
        <v>1767</v>
      </c>
      <c r="C5" s="431"/>
      <c r="D5" s="431"/>
      <c r="E5" s="431"/>
      <c r="F5" s="431"/>
      <c r="G5" s="431"/>
      <c r="H5" s="431"/>
      <c r="I5" s="431"/>
      <c r="J5" s="431"/>
      <c r="K5" s="431"/>
      <c r="L5" s="431"/>
      <c r="M5" s="460"/>
      <c r="N5" s="460"/>
      <c r="O5" s="460"/>
      <c r="P5" s="460"/>
      <c r="Q5" s="460"/>
      <c r="R5" s="460"/>
    </row>
    <row r="6" spans="2:18" ht="27.9" customHeight="1">
      <c r="B6" s="450"/>
      <c r="C6" s="450"/>
      <c r="D6" s="450"/>
      <c r="E6" s="450"/>
      <c r="F6" s="450"/>
      <c r="G6" s="450"/>
      <c r="H6" s="450"/>
      <c r="I6" s="21"/>
      <c r="J6" s="19">
        <v>2024</v>
      </c>
      <c r="K6" s="18"/>
      <c r="L6" s="17">
        <v>2025</v>
      </c>
      <c r="M6" s="18"/>
      <c r="N6" s="19" t="s">
        <v>510</v>
      </c>
      <c r="O6" s="18"/>
      <c r="P6" s="19" t="s">
        <v>511</v>
      </c>
      <c r="Q6" s="2"/>
      <c r="R6" s="241" t="s">
        <v>512</v>
      </c>
    </row>
    <row r="7" spans="2:18" ht="12" customHeight="1">
      <c r="B7" s="463" t="s">
        <v>1012</v>
      </c>
      <c r="C7" s="463"/>
      <c r="D7" s="463"/>
      <c r="E7" s="463"/>
      <c r="F7" s="463"/>
      <c r="G7" s="463"/>
      <c r="H7" s="463"/>
      <c r="I7" s="8"/>
      <c r="J7" s="129"/>
      <c r="K7" s="131"/>
      <c r="L7" s="130"/>
      <c r="M7" s="127"/>
      <c r="N7" s="129"/>
      <c r="O7" s="127"/>
      <c r="P7" s="129"/>
      <c r="Q7" s="3"/>
      <c r="R7" s="243"/>
    </row>
    <row r="8" spans="2:18" ht="12" customHeight="1">
      <c r="B8" s="457" t="s">
        <v>1013</v>
      </c>
      <c r="C8" s="457"/>
      <c r="D8" s="457"/>
      <c r="E8" s="457"/>
      <c r="F8" s="457"/>
      <c r="G8" s="457"/>
      <c r="H8" s="457"/>
      <c r="I8" s="8"/>
      <c r="J8" s="129" t="s">
        <v>514</v>
      </c>
      <c r="K8" s="131"/>
      <c r="L8" s="130" t="s">
        <v>1014</v>
      </c>
      <c r="M8" s="127"/>
      <c r="N8" s="129" t="s">
        <v>1015</v>
      </c>
      <c r="O8" s="127"/>
      <c r="P8" s="129" t="s">
        <v>1016</v>
      </c>
      <c r="Q8" s="3"/>
      <c r="R8" s="244" t="s">
        <v>518</v>
      </c>
    </row>
    <row r="9" spans="2:18" ht="12" customHeight="1">
      <c r="B9" s="457" t="s">
        <v>1017</v>
      </c>
      <c r="C9" s="457"/>
      <c r="D9" s="457"/>
      <c r="E9" s="457"/>
      <c r="F9" s="457"/>
      <c r="G9" s="457"/>
      <c r="H9" s="457"/>
      <c r="I9" s="8"/>
      <c r="J9" s="129" t="s">
        <v>514</v>
      </c>
      <c r="K9" s="131"/>
      <c r="L9" s="130" t="s">
        <v>1018</v>
      </c>
      <c r="M9" s="127"/>
      <c r="N9" s="129" t="s">
        <v>1015</v>
      </c>
      <c r="O9" s="127"/>
      <c r="P9" s="129" t="s">
        <v>1016</v>
      </c>
      <c r="Q9" s="3"/>
      <c r="R9" s="244" t="s">
        <v>518</v>
      </c>
    </row>
    <row r="10" spans="2:18" ht="12" customHeight="1">
      <c r="B10" s="457" t="s">
        <v>1019</v>
      </c>
      <c r="C10" s="457"/>
      <c r="D10" s="457"/>
      <c r="E10" s="457"/>
      <c r="F10" s="457"/>
      <c r="G10" s="457"/>
      <c r="H10" s="457"/>
      <c r="I10" s="8"/>
      <c r="J10" s="129" t="s">
        <v>514</v>
      </c>
      <c r="K10" s="131"/>
      <c r="L10" s="130" t="s">
        <v>298</v>
      </c>
      <c r="M10" s="127"/>
      <c r="N10" s="129" t="s">
        <v>1015</v>
      </c>
      <c r="O10" s="127"/>
      <c r="P10" s="129" t="s">
        <v>1016</v>
      </c>
      <c r="Q10" s="3"/>
      <c r="R10" s="244" t="s">
        <v>518</v>
      </c>
    </row>
    <row r="11" spans="2:18" ht="12" customHeight="1">
      <c r="B11" s="457" t="s">
        <v>1020</v>
      </c>
      <c r="C11" s="457"/>
      <c r="D11" s="457"/>
      <c r="E11" s="457"/>
      <c r="F11" s="457"/>
      <c r="G11" s="457"/>
      <c r="H11" s="457"/>
      <c r="I11" s="8"/>
      <c r="J11" s="129" t="s">
        <v>514</v>
      </c>
      <c r="K11" s="131"/>
      <c r="L11" s="130" t="s">
        <v>148</v>
      </c>
      <c r="M11" s="127"/>
      <c r="N11" s="129" t="s">
        <v>1015</v>
      </c>
      <c r="O11" s="127"/>
      <c r="P11" s="129" t="s">
        <v>1016</v>
      </c>
      <c r="Q11" s="3"/>
      <c r="R11" s="244" t="s">
        <v>518</v>
      </c>
    </row>
    <row r="12" spans="2:18" ht="12" customHeight="1">
      <c r="B12" s="457" t="s">
        <v>1021</v>
      </c>
      <c r="C12" s="457"/>
      <c r="D12" s="457"/>
      <c r="E12" s="457"/>
      <c r="F12" s="457"/>
      <c r="G12" s="457"/>
      <c r="H12" s="457"/>
      <c r="I12" s="8"/>
      <c r="J12" s="129" t="s">
        <v>1022</v>
      </c>
      <c r="K12" s="131"/>
      <c r="L12" s="130" t="s">
        <v>1023</v>
      </c>
      <c r="M12" s="127"/>
      <c r="N12" s="129" t="s">
        <v>1015</v>
      </c>
      <c r="O12" s="127"/>
      <c r="P12" s="129" t="s">
        <v>1016</v>
      </c>
      <c r="Q12" s="3"/>
      <c r="R12" s="244" t="s">
        <v>518</v>
      </c>
    </row>
    <row r="13" spans="2:18" ht="12" customHeight="1">
      <c r="B13" s="463" t="s">
        <v>1024</v>
      </c>
      <c r="C13" s="463"/>
      <c r="D13" s="463"/>
      <c r="E13" s="463"/>
      <c r="F13" s="463"/>
      <c r="G13" s="463"/>
      <c r="H13" s="463"/>
      <c r="I13" s="8"/>
      <c r="J13" s="129"/>
      <c r="K13" s="131"/>
      <c r="L13" s="130"/>
      <c r="M13" s="127"/>
      <c r="N13" s="129"/>
      <c r="O13" s="127"/>
      <c r="P13" s="129"/>
      <c r="Q13" s="3"/>
      <c r="R13" s="130"/>
    </row>
    <row r="14" spans="2:18" ht="12" customHeight="1">
      <c r="B14" s="457" t="s">
        <v>1013</v>
      </c>
      <c r="C14" s="457"/>
      <c r="D14" s="457"/>
      <c r="E14" s="457"/>
      <c r="F14" s="457"/>
      <c r="G14" s="457"/>
      <c r="H14" s="457"/>
      <c r="I14" s="8"/>
      <c r="J14" s="129" t="s">
        <v>1025</v>
      </c>
      <c r="K14" s="131"/>
      <c r="L14" s="130" t="s">
        <v>1026</v>
      </c>
      <c r="M14" s="127"/>
      <c r="N14" s="129" t="s">
        <v>561</v>
      </c>
      <c r="O14" s="127"/>
      <c r="P14" s="129" t="s">
        <v>1016</v>
      </c>
      <c r="Q14" s="3"/>
      <c r="R14" s="244" t="s">
        <v>518</v>
      </c>
    </row>
    <row r="15" spans="2:18" ht="12" customHeight="1">
      <c r="B15" s="457" t="s">
        <v>1017</v>
      </c>
      <c r="C15" s="457"/>
      <c r="D15" s="457"/>
      <c r="E15" s="457"/>
      <c r="F15" s="457"/>
      <c r="G15" s="457"/>
      <c r="H15" s="457"/>
      <c r="I15" s="8"/>
      <c r="J15" s="129" t="s">
        <v>241</v>
      </c>
      <c r="K15" s="131"/>
      <c r="L15" s="130" t="s">
        <v>753</v>
      </c>
      <c r="M15" s="127"/>
      <c r="N15" s="129" t="s">
        <v>561</v>
      </c>
      <c r="O15" s="127"/>
      <c r="P15" s="129" t="s">
        <v>1016</v>
      </c>
      <c r="Q15" s="3"/>
      <c r="R15" s="244" t="s">
        <v>518</v>
      </c>
    </row>
    <row r="16" spans="2:18" ht="12" customHeight="1">
      <c r="B16" s="457" t="s">
        <v>1019</v>
      </c>
      <c r="C16" s="457"/>
      <c r="D16" s="457"/>
      <c r="E16" s="457"/>
      <c r="F16" s="457"/>
      <c r="G16" s="457"/>
      <c r="H16" s="457"/>
      <c r="I16" s="8"/>
      <c r="J16" s="129" t="s">
        <v>148</v>
      </c>
      <c r="K16" s="131"/>
      <c r="L16" s="130" t="s">
        <v>148</v>
      </c>
      <c r="M16" s="127"/>
      <c r="N16" s="129" t="s">
        <v>561</v>
      </c>
      <c r="O16" s="127"/>
      <c r="P16" s="129" t="s">
        <v>1016</v>
      </c>
      <c r="Q16" s="3"/>
      <c r="R16" s="244" t="s">
        <v>518</v>
      </c>
    </row>
    <row r="17" spans="2:18" ht="12" customHeight="1">
      <c r="B17" s="457" t="s">
        <v>1020</v>
      </c>
      <c r="C17" s="457"/>
      <c r="D17" s="457"/>
      <c r="E17" s="457"/>
      <c r="F17" s="457"/>
      <c r="G17" s="457"/>
      <c r="H17" s="457"/>
      <c r="I17" s="8"/>
      <c r="J17" s="129" t="s">
        <v>148</v>
      </c>
      <c r="K17" s="131"/>
      <c r="L17" s="130" t="s">
        <v>148</v>
      </c>
      <c r="M17" s="127"/>
      <c r="N17" s="129" t="s">
        <v>561</v>
      </c>
      <c r="O17" s="127"/>
      <c r="P17" s="129" t="s">
        <v>1016</v>
      </c>
      <c r="Q17" s="3"/>
      <c r="R17" s="244" t="s">
        <v>518</v>
      </c>
    </row>
    <row r="18" spans="2:18" ht="12" customHeight="1">
      <c r="B18" s="463" t="s">
        <v>1756</v>
      </c>
      <c r="C18" s="463"/>
      <c r="D18" s="463"/>
      <c r="E18" s="463"/>
      <c r="F18" s="463"/>
      <c r="G18" s="463"/>
      <c r="H18" s="463"/>
      <c r="I18" s="8"/>
      <c r="J18" s="129"/>
      <c r="K18" s="131"/>
      <c r="L18" s="130"/>
      <c r="M18" s="127"/>
      <c r="N18" s="129"/>
      <c r="O18" s="127"/>
      <c r="P18" s="129"/>
      <c r="Q18" s="3"/>
      <c r="R18" s="130"/>
    </row>
    <row r="19" spans="2:18" ht="12" customHeight="1">
      <c r="B19" s="457" t="s">
        <v>327</v>
      </c>
      <c r="C19" s="457"/>
      <c r="D19" s="457"/>
      <c r="E19" s="457"/>
      <c r="F19" s="457"/>
      <c r="G19" s="457"/>
      <c r="H19" s="457"/>
      <c r="I19" s="8"/>
      <c r="J19" s="129" t="s">
        <v>1027</v>
      </c>
      <c r="K19" s="131"/>
      <c r="L19" s="130" t="s">
        <v>1028</v>
      </c>
      <c r="M19" s="127"/>
      <c r="N19" s="129" t="s">
        <v>1015</v>
      </c>
      <c r="O19" s="127"/>
      <c r="P19" s="129" t="s">
        <v>1016</v>
      </c>
      <c r="Q19" s="3"/>
      <c r="R19" s="244" t="s">
        <v>518</v>
      </c>
    </row>
    <row r="20" spans="2:18" ht="12" customHeight="1">
      <c r="B20" s="457" t="s">
        <v>389</v>
      </c>
      <c r="C20" s="457"/>
      <c r="D20" s="457"/>
      <c r="E20" s="457"/>
      <c r="F20" s="457"/>
      <c r="G20" s="457"/>
      <c r="H20" s="457"/>
      <c r="I20" s="8"/>
      <c r="J20" s="129" t="s">
        <v>1029</v>
      </c>
      <c r="K20" s="131"/>
      <c r="L20" s="130" t="s">
        <v>1030</v>
      </c>
      <c r="M20" s="127"/>
      <c r="N20" s="129" t="s">
        <v>1015</v>
      </c>
      <c r="O20" s="127"/>
      <c r="P20" s="129" t="s">
        <v>1016</v>
      </c>
      <c r="Q20" s="3"/>
      <c r="R20" s="244" t="s">
        <v>518</v>
      </c>
    </row>
    <row r="21" spans="2:18" ht="6" customHeight="1"/>
    <row r="22" spans="2:18" ht="19.5" customHeight="1">
      <c r="B22" s="433" t="s">
        <v>1754</v>
      </c>
      <c r="C22" s="434"/>
      <c r="D22" s="434"/>
      <c r="E22" s="434"/>
      <c r="F22" s="434"/>
      <c r="G22" s="434"/>
      <c r="H22" s="434"/>
      <c r="I22" s="434"/>
      <c r="J22" s="434"/>
      <c r="K22" s="434"/>
      <c r="L22" s="434"/>
      <c r="M22" s="434"/>
      <c r="N22" s="434"/>
      <c r="O22" s="434"/>
      <c r="P22" s="434"/>
    </row>
    <row r="23" spans="2:18" ht="20.100000000000001" customHeight="1">
      <c r="B23" s="122"/>
      <c r="C23" s="142"/>
      <c r="D23" s="142"/>
      <c r="E23" s="142"/>
      <c r="F23" s="142"/>
      <c r="G23" s="142"/>
      <c r="H23" s="142"/>
      <c r="I23" s="142"/>
      <c r="J23" s="142"/>
      <c r="K23" s="142"/>
      <c r="L23" s="142"/>
      <c r="M23" s="142"/>
      <c r="N23" s="142"/>
      <c r="O23" s="142"/>
      <c r="P23" s="142"/>
    </row>
    <row r="25" spans="2:18" ht="20.100000000000001" customHeight="1" thickBot="1">
      <c r="B25" s="227" t="s">
        <v>1758</v>
      </c>
      <c r="C25" s="227"/>
      <c r="D25" s="227"/>
      <c r="E25" s="227"/>
      <c r="F25" s="227"/>
      <c r="G25" s="227"/>
      <c r="H25" s="227"/>
      <c r="I25" s="227"/>
      <c r="J25" s="227"/>
      <c r="K25" s="227"/>
      <c r="L25" s="227"/>
      <c r="M25" s="227"/>
      <c r="N25" s="227"/>
      <c r="O25" s="227"/>
      <c r="P25" s="227"/>
      <c r="Q25" s="239"/>
      <c r="R25" s="240"/>
    </row>
    <row r="26" spans="2:18" s="40" customFormat="1" ht="20.100000000000001" customHeight="1">
      <c r="B26" s="430" t="s">
        <v>1768</v>
      </c>
      <c r="C26" s="431"/>
      <c r="D26" s="431"/>
      <c r="E26" s="431"/>
      <c r="F26" s="431"/>
      <c r="G26" s="431"/>
      <c r="H26" s="431"/>
      <c r="I26" s="431"/>
      <c r="J26" s="431"/>
      <c r="K26" s="431"/>
      <c r="L26" s="431"/>
      <c r="M26" s="460"/>
      <c r="N26" s="460"/>
      <c r="O26" s="460"/>
      <c r="P26" s="460"/>
      <c r="Q26" s="460"/>
      <c r="R26" s="460"/>
    </row>
    <row r="27" spans="2:18" ht="27.9" customHeight="1">
      <c r="B27" s="450"/>
      <c r="C27" s="450"/>
      <c r="D27" s="450"/>
      <c r="E27" s="450"/>
      <c r="F27" s="450"/>
      <c r="G27" s="450"/>
      <c r="H27" s="450"/>
      <c r="I27" s="21"/>
      <c r="J27" s="19">
        <v>2024</v>
      </c>
      <c r="K27" s="18"/>
      <c r="L27" s="17">
        <v>2025</v>
      </c>
      <c r="M27" s="18"/>
      <c r="N27" s="19" t="s">
        <v>510</v>
      </c>
      <c r="O27" s="18"/>
      <c r="P27" s="19" t="s">
        <v>511</v>
      </c>
      <c r="Q27" s="2"/>
      <c r="R27" s="241" t="s">
        <v>512</v>
      </c>
    </row>
    <row r="28" spans="2:18" ht="12" customHeight="1">
      <c r="B28" s="463" t="s">
        <v>1031</v>
      </c>
      <c r="C28" s="463"/>
      <c r="D28" s="463"/>
      <c r="E28" s="463"/>
      <c r="F28" s="463"/>
      <c r="G28" s="463"/>
      <c r="H28" s="463"/>
      <c r="I28" s="8"/>
      <c r="J28" s="129"/>
      <c r="K28" s="131"/>
      <c r="L28" s="130"/>
      <c r="M28" s="127"/>
      <c r="N28" s="129"/>
      <c r="O28" s="127"/>
      <c r="P28" s="129"/>
      <c r="Q28" s="3"/>
      <c r="R28" s="130"/>
    </row>
    <row r="29" spans="2:18" ht="12" customHeight="1">
      <c r="B29" s="457" t="s">
        <v>1032</v>
      </c>
      <c r="C29" s="457"/>
      <c r="D29" s="457"/>
      <c r="E29" s="457"/>
      <c r="F29" s="457"/>
      <c r="G29" s="457"/>
      <c r="H29" s="457"/>
      <c r="I29" s="8"/>
      <c r="J29" s="129" t="s">
        <v>1033</v>
      </c>
      <c r="K29" s="131"/>
      <c r="L29" s="130" t="s">
        <v>1034</v>
      </c>
      <c r="M29" s="127"/>
      <c r="N29" s="129" t="s">
        <v>1015</v>
      </c>
      <c r="O29" s="127"/>
      <c r="P29" s="129" t="s">
        <v>1035</v>
      </c>
      <c r="Q29" s="3"/>
      <c r="R29" s="244" t="s">
        <v>518</v>
      </c>
    </row>
    <row r="30" spans="2:18" ht="12" customHeight="1">
      <c r="B30" s="457" t="s">
        <v>1036</v>
      </c>
      <c r="C30" s="457"/>
      <c r="D30" s="457"/>
      <c r="E30" s="457"/>
      <c r="F30" s="457"/>
      <c r="G30" s="457"/>
      <c r="H30" s="457"/>
      <c r="I30" s="8"/>
      <c r="J30" s="129" t="s">
        <v>753</v>
      </c>
      <c r="K30" s="131"/>
      <c r="L30" s="130" t="s">
        <v>260</v>
      </c>
      <c r="M30" s="127"/>
      <c r="N30" s="129" t="s">
        <v>561</v>
      </c>
      <c r="O30" s="127"/>
      <c r="P30" s="129" t="s">
        <v>1035</v>
      </c>
      <c r="Q30" s="3"/>
      <c r="R30" s="244" t="s">
        <v>518</v>
      </c>
    </row>
    <row r="31" spans="2:18" ht="12" customHeight="1">
      <c r="B31" s="463" t="s">
        <v>1037</v>
      </c>
      <c r="C31" s="463"/>
      <c r="D31" s="463"/>
      <c r="E31" s="463"/>
      <c r="F31" s="463"/>
      <c r="G31" s="463"/>
      <c r="H31" s="463"/>
      <c r="I31" s="8"/>
      <c r="J31" s="129"/>
      <c r="K31" s="131"/>
      <c r="L31" s="130"/>
      <c r="M31" s="127"/>
      <c r="N31" s="129"/>
      <c r="O31" s="127"/>
      <c r="P31" s="129"/>
      <c r="Q31" s="3"/>
      <c r="R31" s="130"/>
    </row>
    <row r="32" spans="2:18" ht="12" customHeight="1">
      <c r="B32" s="457" t="s">
        <v>1038</v>
      </c>
      <c r="C32" s="457"/>
      <c r="D32" s="457"/>
      <c r="E32" s="457"/>
      <c r="F32" s="457"/>
      <c r="G32" s="457"/>
      <c r="H32" s="457"/>
      <c r="I32" s="8"/>
      <c r="J32" s="129" t="s">
        <v>1039</v>
      </c>
      <c r="K32" s="131"/>
      <c r="L32" s="130" t="s">
        <v>825</v>
      </c>
      <c r="M32" s="127"/>
      <c r="N32" s="129" t="s">
        <v>561</v>
      </c>
      <c r="O32" s="127"/>
      <c r="P32" s="129" t="s">
        <v>1040</v>
      </c>
      <c r="Q32" s="3"/>
      <c r="R32" s="244" t="s">
        <v>518</v>
      </c>
    </row>
    <row r="33" spans="2:18" ht="5.25" customHeight="1">
      <c r="B33" s="401"/>
      <c r="C33" s="401"/>
      <c r="D33" s="401"/>
      <c r="E33" s="401"/>
      <c r="F33" s="401"/>
      <c r="G33" s="401"/>
      <c r="H33" s="401"/>
      <c r="I33" s="8"/>
      <c r="J33" s="402"/>
      <c r="K33" s="131"/>
      <c r="L33" s="403"/>
      <c r="M33" s="127"/>
      <c r="N33" s="402"/>
      <c r="O33" s="127"/>
      <c r="P33" s="402"/>
      <c r="Q33" s="3"/>
      <c r="R33" s="404"/>
    </row>
    <row r="34" spans="2:18" ht="20.100000000000001" customHeight="1">
      <c r="B34" s="433" t="s">
        <v>1757</v>
      </c>
      <c r="C34" s="434"/>
      <c r="D34" s="434"/>
      <c r="E34" s="434"/>
      <c r="F34" s="434"/>
      <c r="G34" s="434"/>
      <c r="H34" s="434"/>
      <c r="I34" s="434"/>
      <c r="J34" s="434"/>
      <c r="K34" s="434"/>
      <c r="L34" s="434"/>
      <c r="M34" s="434"/>
      <c r="N34" s="434"/>
      <c r="O34" s="434"/>
      <c r="P34" s="434"/>
    </row>
    <row r="36" spans="2:18" ht="20.100000000000001" customHeight="1" thickBot="1">
      <c r="B36" s="227" t="s">
        <v>1759</v>
      </c>
      <c r="C36" s="227"/>
      <c r="D36" s="227"/>
      <c r="E36" s="227"/>
      <c r="F36" s="227"/>
      <c r="G36" s="227"/>
      <c r="H36" s="227"/>
      <c r="I36" s="227"/>
      <c r="J36" s="227"/>
      <c r="K36" s="227"/>
      <c r="L36" s="227"/>
      <c r="M36" s="227"/>
      <c r="N36" s="227"/>
      <c r="O36" s="227"/>
      <c r="P36" s="227"/>
      <c r="Q36" s="239"/>
      <c r="R36" s="240"/>
    </row>
    <row r="37" spans="2:18" s="40" customFormat="1" ht="20.100000000000001" customHeight="1">
      <c r="B37" s="451" t="s">
        <v>1767</v>
      </c>
      <c r="C37" s="452"/>
      <c r="D37" s="452"/>
      <c r="E37" s="452"/>
      <c r="F37" s="452"/>
      <c r="G37" s="452"/>
      <c r="H37" s="452"/>
      <c r="I37" s="452"/>
      <c r="J37" s="452"/>
      <c r="K37" s="452"/>
      <c r="L37" s="452"/>
      <c r="M37" s="449"/>
      <c r="N37" s="449"/>
      <c r="O37" s="449"/>
      <c r="P37" s="449"/>
      <c r="Q37" s="449"/>
      <c r="R37" s="449"/>
    </row>
    <row r="38" spans="2:18" ht="20.100000000000001" customHeight="1">
      <c r="B38" s="172"/>
      <c r="C38" s="172"/>
      <c r="D38" s="458">
        <v>2025</v>
      </c>
      <c r="E38" s="459"/>
      <c r="F38" s="459"/>
      <c r="G38" s="459"/>
      <c r="H38" s="459"/>
      <c r="I38" s="459"/>
      <c r="J38" s="459"/>
      <c r="K38" s="459"/>
      <c r="L38" s="459"/>
      <c r="M38" s="459"/>
      <c r="N38" s="459"/>
      <c r="O38" s="172"/>
      <c r="P38" s="172"/>
      <c r="Q38" s="11"/>
      <c r="R38" s="461" t="s">
        <v>512</v>
      </c>
    </row>
    <row r="39" spans="2:18" ht="14.1" customHeight="1">
      <c r="B39" s="21"/>
      <c r="C39" s="21"/>
      <c r="D39" s="17" t="s">
        <v>1041</v>
      </c>
      <c r="E39" s="21"/>
      <c r="F39" s="17" t="s">
        <v>1042</v>
      </c>
      <c r="G39" s="21"/>
      <c r="H39" s="17" t="s">
        <v>1760</v>
      </c>
      <c r="I39" s="21"/>
      <c r="J39" s="17" t="s">
        <v>1043</v>
      </c>
      <c r="K39" s="18"/>
      <c r="L39" s="17" t="s">
        <v>1021</v>
      </c>
      <c r="M39" s="18"/>
      <c r="N39" s="17" t="s">
        <v>1044</v>
      </c>
      <c r="O39" s="18"/>
      <c r="P39" s="19" t="s">
        <v>511</v>
      </c>
      <c r="Q39" s="2"/>
      <c r="R39" s="462"/>
    </row>
    <row r="40" spans="2:18" ht="12" customHeight="1">
      <c r="B40" s="10" t="s">
        <v>1045</v>
      </c>
      <c r="C40" s="8"/>
      <c r="D40" s="130" t="s">
        <v>1018</v>
      </c>
      <c r="E40" s="8"/>
      <c r="F40" s="130" t="s">
        <v>1014</v>
      </c>
      <c r="G40" s="8"/>
      <c r="H40" s="130" t="s">
        <v>298</v>
      </c>
      <c r="I40" s="8"/>
      <c r="J40" s="130" t="s">
        <v>148</v>
      </c>
      <c r="K40" s="131"/>
      <c r="L40" s="130" t="s">
        <v>1023</v>
      </c>
      <c r="M40" s="127"/>
      <c r="N40" s="130" t="s">
        <v>155</v>
      </c>
      <c r="O40" s="127"/>
      <c r="P40" s="129" t="s">
        <v>1016</v>
      </c>
      <c r="Q40" s="3"/>
      <c r="R40" s="244" t="s">
        <v>518</v>
      </c>
    </row>
    <row r="41" spans="2:18" ht="12" customHeight="1">
      <c r="B41" s="10" t="s">
        <v>1046</v>
      </c>
      <c r="C41" s="8"/>
      <c r="D41" s="130" t="s">
        <v>1047</v>
      </c>
      <c r="E41" s="8"/>
      <c r="F41" s="130" t="s">
        <v>1048</v>
      </c>
      <c r="G41" s="8"/>
      <c r="H41" s="130" t="s">
        <v>289</v>
      </c>
      <c r="I41" s="8"/>
      <c r="J41" s="130" t="s">
        <v>148</v>
      </c>
      <c r="K41" s="131"/>
      <c r="L41" s="130" t="s">
        <v>1049</v>
      </c>
      <c r="M41" s="127"/>
      <c r="N41" s="130" t="s">
        <v>1050</v>
      </c>
      <c r="O41" s="127"/>
      <c r="P41" s="129" t="s">
        <v>1051</v>
      </c>
      <c r="Q41" s="3"/>
      <c r="R41" s="244" t="s">
        <v>518</v>
      </c>
    </row>
    <row r="42" spans="2:18" ht="12" customHeight="1">
      <c r="B42" s="10" t="s">
        <v>1052</v>
      </c>
      <c r="C42" s="8"/>
      <c r="D42" s="130" t="s">
        <v>1053</v>
      </c>
      <c r="E42" s="8"/>
      <c r="F42" s="130" t="s">
        <v>1054</v>
      </c>
      <c r="G42" s="8"/>
      <c r="H42" s="130" t="s">
        <v>40</v>
      </c>
      <c r="I42" s="8"/>
      <c r="J42" s="130" t="s">
        <v>148</v>
      </c>
      <c r="K42" s="131"/>
      <c r="L42" s="130" t="s">
        <v>1055</v>
      </c>
      <c r="M42" s="127"/>
      <c r="N42" s="130" t="s">
        <v>289</v>
      </c>
      <c r="O42" s="127"/>
      <c r="P42" s="129" t="s">
        <v>1051</v>
      </c>
      <c r="Q42" s="3"/>
      <c r="R42" s="244" t="s">
        <v>518</v>
      </c>
    </row>
    <row r="43" spans="2:18" ht="12" customHeight="1">
      <c r="B43" s="10" t="s">
        <v>1056</v>
      </c>
      <c r="C43" s="8"/>
      <c r="D43" s="130" t="s">
        <v>809</v>
      </c>
      <c r="E43" s="8"/>
      <c r="F43" s="130" t="s">
        <v>1057</v>
      </c>
      <c r="G43" s="8"/>
      <c r="H43" s="130" t="s">
        <v>148</v>
      </c>
      <c r="I43" s="8"/>
      <c r="J43" s="130" t="s">
        <v>148</v>
      </c>
      <c r="K43" s="131"/>
      <c r="L43" s="130" t="s">
        <v>1058</v>
      </c>
      <c r="M43" s="127"/>
      <c r="N43" s="130" t="s">
        <v>148</v>
      </c>
      <c r="O43" s="127"/>
      <c r="P43" s="129" t="s">
        <v>1051</v>
      </c>
      <c r="Q43" s="3"/>
      <c r="R43" s="244" t="s">
        <v>518</v>
      </c>
    </row>
    <row r="44" spans="2:18" ht="12" customHeight="1">
      <c r="B44" s="10" t="s">
        <v>1059</v>
      </c>
      <c r="C44" s="8"/>
      <c r="D44" s="130" t="s">
        <v>1060</v>
      </c>
      <c r="E44" s="8"/>
      <c r="F44" s="130" t="s">
        <v>1061</v>
      </c>
      <c r="G44" s="8"/>
      <c r="H44" s="130" t="s">
        <v>298</v>
      </c>
      <c r="I44" s="8"/>
      <c r="J44" s="130" t="s">
        <v>148</v>
      </c>
      <c r="K44" s="131"/>
      <c r="L44" s="130" t="s">
        <v>1062</v>
      </c>
      <c r="M44" s="127"/>
      <c r="N44" s="130" t="s">
        <v>154</v>
      </c>
      <c r="O44" s="127"/>
      <c r="P44" s="129" t="s">
        <v>1063</v>
      </c>
      <c r="Q44" s="3"/>
      <c r="R44" s="244" t="s">
        <v>518</v>
      </c>
    </row>
    <row r="45" spans="2:18" ht="12" customHeight="1">
      <c r="B45" s="10" t="s">
        <v>1064</v>
      </c>
      <c r="C45" s="8"/>
      <c r="D45" s="130" t="s">
        <v>1065</v>
      </c>
      <c r="E45" s="8"/>
      <c r="F45" s="130" t="s">
        <v>1066</v>
      </c>
      <c r="G45" s="8"/>
      <c r="H45" s="130" t="s">
        <v>148</v>
      </c>
      <c r="I45" s="8"/>
      <c r="J45" s="130" t="s">
        <v>148</v>
      </c>
      <c r="K45" s="131"/>
      <c r="L45" s="130" t="s">
        <v>1067</v>
      </c>
      <c r="M45" s="127"/>
      <c r="N45" s="130" t="s">
        <v>264</v>
      </c>
      <c r="O45" s="127"/>
      <c r="P45" s="129" t="s">
        <v>1068</v>
      </c>
      <c r="Q45" s="3"/>
      <c r="R45" s="244" t="s">
        <v>518</v>
      </c>
    </row>
    <row r="46" spans="2:18" ht="6" customHeight="1"/>
    <row r="47" spans="2:18" ht="17.25" customHeight="1">
      <c r="B47" s="433" t="s">
        <v>1762</v>
      </c>
      <c r="C47" s="433"/>
      <c r="D47" s="433"/>
      <c r="E47" s="433"/>
      <c r="F47" s="433"/>
      <c r="G47" s="433"/>
      <c r="H47" s="433"/>
      <c r="I47" s="433"/>
      <c r="J47" s="433"/>
      <c r="K47" s="433"/>
      <c r="L47" s="433"/>
      <c r="M47" s="433"/>
      <c r="N47" s="433"/>
      <c r="O47" s="433"/>
      <c r="P47" s="433"/>
    </row>
    <row r="48" spans="2:18" ht="12.9" customHeight="1">
      <c r="B48" s="122"/>
      <c r="C48" s="122"/>
      <c r="D48" s="122"/>
      <c r="E48" s="122"/>
      <c r="F48" s="122"/>
      <c r="G48" s="122"/>
      <c r="H48" s="122"/>
      <c r="I48" s="122"/>
      <c r="J48" s="122"/>
      <c r="K48" s="122"/>
      <c r="L48" s="122"/>
      <c r="M48" s="122"/>
      <c r="N48" s="122"/>
      <c r="O48" s="122"/>
      <c r="P48" s="122"/>
    </row>
    <row r="50" spans="2:18" ht="20.100000000000001" customHeight="1" thickBot="1">
      <c r="B50" s="227" t="s">
        <v>1761</v>
      </c>
      <c r="C50" s="227"/>
      <c r="D50" s="227"/>
      <c r="E50" s="227"/>
      <c r="F50" s="227"/>
      <c r="G50" s="227"/>
      <c r="H50" s="227"/>
      <c r="I50" s="227"/>
      <c r="J50" s="227"/>
      <c r="K50" s="227"/>
      <c r="L50" s="227"/>
      <c r="M50" s="227"/>
      <c r="N50" s="227"/>
      <c r="O50" s="227"/>
      <c r="P50" s="227"/>
      <c r="Q50" s="239"/>
      <c r="R50" s="240"/>
    </row>
    <row r="51" spans="2:18" s="40" customFormat="1" ht="20.100000000000001" customHeight="1">
      <c r="B51" s="451" t="s">
        <v>1767</v>
      </c>
      <c r="C51" s="452"/>
      <c r="D51" s="452"/>
      <c r="E51" s="452"/>
      <c r="F51" s="452"/>
      <c r="G51" s="452"/>
      <c r="H51" s="452"/>
      <c r="I51" s="452"/>
      <c r="J51" s="452"/>
      <c r="K51" s="452"/>
      <c r="L51" s="452"/>
      <c r="M51" s="449"/>
      <c r="N51" s="449"/>
      <c r="O51" s="449"/>
      <c r="P51" s="449"/>
      <c r="Q51" s="449"/>
      <c r="R51" s="449"/>
    </row>
    <row r="52" spans="2:18" ht="20.100000000000001" customHeight="1">
      <c r="B52" s="172"/>
      <c r="C52" s="172"/>
      <c r="D52" s="458">
        <v>2025</v>
      </c>
      <c r="E52" s="459"/>
      <c r="F52" s="459"/>
      <c r="G52" s="459"/>
      <c r="H52" s="459"/>
      <c r="I52" s="459"/>
      <c r="J52" s="459"/>
      <c r="K52" s="459"/>
      <c r="L52" s="459"/>
      <c r="M52" s="459"/>
      <c r="N52" s="459"/>
      <c r="O52" s="172"/>
      <c r="P52" s="172"/>
      <c r="Q52" s="11"/>
      <c r="R52" s="461" t="s">
        <v>512</v>
      </c>
    </row>
    <row r="53" spans="2:18" ht="36" customHeight="1">
      <c r="B53" s="21"/>
      <c r="C53" s="21"/>
      <c r="D53" s="17" t="s">
        <v>310</v>
      </c>
      <c r="E53" s="21"/>
      <c r="F53" s="17" t="s">
        <v>331</v>
      </c>
      <c r="G53" s="21"/>
      <c r="H53" s="173" t="s">
        <v>311</v>
      </c>
      <c r="I53" s="21"/>
      <c r="J53" s="17" t="s">
        <v>323</v>
      </c>
      <c r="K53" s="18"/>
      <c r="L53" s="17" t="s">
        <v>1021</v>
      </c>
      <c r="M53" s="18"/>
      <c r="N53" s="17" t="s">
        <v>1044</v>
      </c>
      <c r="O53" s="18"/>
      <c r="P53" s="19" t="s">
        <v>511</v>
      </c>
      <c r="Q53" s="2"/>
      <c r="R53" s="462"/>
    </row>
    <row r="54" spans="2:18" ht="12" customHeight="1">
      <c r="B54" s="10" t="s">
        <v>1045</v>
      </c>
      <c r="C54" s="8"/>
      <c r="D54" s="130" t="s">
        <v>1069</v>
      </c>
      <c r="E54" s="8"/>
      <c r="F54" s="130" t="s">
        <v>1070</v>
      </c>
      <c r="G54" s="8"/>
      <c r="H54" s="130" t="s">
        <v>1071</v>
      </c>
      <c r="I54" s="8"/>
      <c r="J54" s="130" t="s">
        <v>1072</v>
      </c>
      <c r="K54" s="131"/>
      <c r="L54" s="130" t="s">
        <v>1023</v>
      </c>
      <c r="M54" s="127"/>
      <c r="N54" s="130" t="s">
        <v>155</v>
      </c>
      <c r="O54" s="127"/>
      <c r="P54" s="129" t="s">
        <v>1073</v>
      </c>
      <c r="Q54" s="3"/>
      <c r="R54" s="244" t="s">
        <v>518</v>
      </c>
    </row>
    <row r="55" spans="2:18" ht="12" customHeight="1">
      <c r="B55" s="10" t="s">
        <v>1046</v>
      </c>
      <c r="C55" s="8"/>
      <c r="D55" s="130" t="s">
        <v>1074</v>
      </c>
      <c r="E55" s="8"/>
      <c r="F55" s="130" t="s">
        <v>1075</v>
      </c>
      <c r="G55" s="8"/>
      <c r="H55" s="130" t="s">
        <v>1076</v>
      </c>
      <c r="I55" s="8"/>
      <c r="J55" s="130" t="s">
        <v>1077</v>
      </c>
      <c r="K55" s="131"/>
      <c r="L55" s="130" t="s">
        <v>1049</v>
      </c>
      <c r="M55" s="127"/>
      <c r="N55" s="130" t="s">
        <v>1050</v>
      </c>
      <c r="O55" s="127"/>
      <c r="P55" s="129" t="s">
        <v>1073</v>
      </c>
      <c r="Q55" s="3"/>
      <c r="R55" s="244" t="s">
        <v>518</v>
      </c>
    </row>
    <row r="56" spans="2:18" ht="12" customHeight="1">
      <c r="B56" s="10" t="s">
        <v>1078</v>
      </c>
      <c r="C56" s="8"/>
      <c r="D56" s="130" t="s">
        <v>1079</v>
      </c>
      <c r="E56" s="8"/>
      <c r="F56" s="130" t="s">
        <v>1080</v>
      </c>
      <c r="G56" s="8"/>
      <c r="H56" s="130" t="s">
        <v>1081</v>
      </c>
      <c r="I56" s="8"/>
      <c r="J56" s="130" t="s">
        <v>1082</v>
      </c>
      <c r="K56" s="131"/>
      <c r="L56" s="130" t="s">
        <v>1055</v>
      </c>
      <c r="M56" s="127"/>
      <c r="N56" s="130" t="s">
        <v>289</v>
      </c>
      <c r="O56" s="127"/>
      <c r="P56" s="129" t="s">
        <v>1073</v>
      </c>
      <c r="Q56" s="3"/>
      <c r="R56" s="244" t="s">
        <v>518</v>
      </c>
    </row>
    <row r="57" spans="2:18" ht="12" customHeight="1">
      <c r="B57" s="10" t="s">
        <v>1056</v>
      </c>
      <c r="C57" s="8"/>
      <c r="D57" s="130" t="s">
        <v>148</v>
      </c>
      <c r="E57" s="8"/>
      <c r="F57" s="130" t="s">
        <v>1058</v>
      </c>
      <c r="G57" s="8"/>
      <c r="H57" s="130" t="s">
        <v>148</v>
      </c>
      <c r="I57" s="8"/>
      <c r="J57" s="130" t="s">
        <v>148</v>
      </c>
      <c r="K57" s="131"/>
      <c r="L57" s="130" t="s">
        <v>1058</v>
      </c>
      <c r="M57" s="127"/>
      <c r="N57" s="130" t="s">
        <v>148</v>
      </c>
      <c r="O57" s="127"/>
      <c r="P57" s="129" t="s">
        <v>1073</v>
      </c>
      <c r="Q57" s="3"/>
      <c r="R57" s="244" t="s">
        <v>518</v>
      </c>
    </row>
    <row r="58" spans="2:18" ht="12" customHeight="1">
      <c r="B58" s="10" t="s">
        <v>1083</v>
      </c>
      <c r="C58" s="8"/>
      <c r="D58" s="130" t="s">
        <v>1084</v>
      </c>
      <c r="E58" s="8"/>
      <c r="F58" s="130" t="s">
        <v>1085</v>
      </c>
      <c r="G58" s="8"/>
      <c r="H58" s="130" t="s">
        <v>1086</v>
      </c>
      <c r="I58" s="8"/>
      <c r="J58" s="130" t="s">
        <v>1087</v>
      </c>
      <c r="K58" s="131"/>
      <c r="L58" s="130" t="s">
        <v>1062</v>
      </c>
      <c r="M58" s="127"/>
      <c r="N58" s="130" t="s">
        <v>154</v>
      </c>
      <c r="O58" s="127"/>
      <c r="P58" s="129" t="s">
        <v>1088</v>
      </c>
      <c r="Q58" s="3"/>
      <c r="R58" s="244" t="s">
        <v>518</v>
      </c>
    </row>
    <row r="59" spans="2:18" ht="12" customHeight="1">
      <c r="B59" s="10" t="s">
        <v>1064</v>
      </c>
      <c r="C59" s="8"/>
      <c r="D59" s="130" t="s">
        <v>1089</v>
      </c>
      <c r="E59" s="8"/>
      <c r="F59" s="130" t="s">
        <v>275</v>
      </c>
      <c r="G59" s="8"/>
      <c r="H59" s="130" t="s">
        <v>248</v>
      </c>
      <c r="I59" s="8"/>
      <c r="J59" s="130" t="s">
        <v>753</v>
      </c>
      <c r="K59" s="131"/>
      <c r="L59" s="130" t="s">
        <v>1067</v>
      </c>
      <c r="M59" s="127"/>
      <c r="N59" s="130" t="s">
        <v>264</v>
      </c>
      <c r="O59" s="127"/>
      <c r="P59" s="129" t="s">
        <v>1090</v>
      </c>
      <c r="Q59" s="3"/>
      <c r="R59" s="244" t="s">
        <v>518</v>
      </c>
    </row>
    <row r="60" spans="2:18" ht="12" customHeight="1">
      <c r="B60" s="122"/>
      <c r="C60" s="122"/>
      <c r="D60" s="122"/>
      <c r="E60" s="122"/>
      <c r="F60" s="122"/>
      <c r="G60" s="122"/>
      <c r="H60" s="122"/>
      <c r="I60" s="122"/>
      <c r="J60" s="122"/>
      <c r="K60" s="122"/>
      <c r="L60" s="122"/>
      <c r="M60" s="122"/>
      <c r="N60" s="122"/>
      <c r="O60" s="122"/>
      <c r="P60" s="122"/>
    </row>
    <row r="61" spans="2:18" ht="18.75" customHeight="1">
      <c r="B61" s="433" t="s">
        <v>1757</v>
      </c>
      <c r="C61" s="433"/>
      <c r="D61" s="433"/>
      <c r="E61" s="433"/>
      <c r="F61" s="433"/>
      <c r="G61" s="433"/>
      <c r="H61" s="433"/>
      <c r="I61" s="433"/>
      <c r="J61" s="433"/>
      <c r="K61" s="433"/>
      <c r="L61" s="433"/>
      <c r="M61" s="433"/>
      <c r="N61" s="433"/>
      <c r="O61" s="433"/>
      <c r="P61" s="433"/>
    </row>
    <row r="62" spans="2:18" ht="12" customHeight="1">
      <c r="B62" s="122"/>
      <c r="C62" s="122"/>
      <c r="D62" s="122"/>
      <c r="E62" s="122"/>
      <c r="F62" s="122"/>
      <c r="G62" s="122"/>
      <c r="H62" s="122"/>
      <c r="I62" s="122"/>
      <c r="J62" s="122"/>
      <c r="K62" s="122"/>
      <c r="L62" s="122"/>
      <c r="M62" s="122"/>
      <c r="N62" s="122"/>
      <c r="O62" s="122"/>
      <c r="P62" s="122"/>
    </row>
    <row r="63" spans="2:18" ht="20.100000000000001" customHeight="1" thickBot="1">
      <c r="B63" s="227" t="s">
        <v>1763</v>
      </c>
      <c r="C63" s="227"/>
      <c r="D63" s="227"/>
      <c r="E63" s="227"/>
      <c r="F63" s="227"/>
      <c r="G63" s="227"/>
      <c r="H63" s="227"/>
      <c r="I63" s="227"/>
      <c r="J63" s="227"/>
      <c r="K63" s="227"/>
      <c r="L63" s="227"/>
      <c r="M63" s="227"/>
      <c r="N63" s="227"/>
      <c r="O63" s="227"/>
      <c r="P63" s="227"/>
      <c r="Q63" s="239"/>
      <c r="R63" s="240"/>
    </row>
    <row r="64" spans="2:18" s="40" customFormat="1" ht="20.100000000000001" customHeight="1">
      <c r="B64" s="430" t="s">
        <v>1768</v>
      </c>
      <c r="C64" s="431"/>
      <c r="D64" s="431"/>
      <c r="E64" s="431"/>
      <c r="F64" s="431"/>
      <c r="G64" s="431"/>
      <c r="H64" s="431"/>
      <c r="I64" s="431"/>
      <c r="J64" s="431"/>
      <c r="K64" s="431"/>
      <c r="L64" s="431"/>
      <c r="M64" s="460"/>
      <c r="N64" s="460"/>
      <c r="O64" s="460"/>
      <c r="P64" s="460"/>
      <c r="Q64" s="460"/>
      <c r="R64" s="460"/>
    </row>
    <row r="65" spans="2:18" ht="27.9" customHeight="1">
      <c r="B65" s="435"/>
      <c r="C65" s="449"/>
      <c r="D65" s="449"/>
      <c r="E65" s="449"/>
      <c r="F65" s="449"/>
      <c r="G65" s="21"/>
      <c r="H65" s="19" t="s">
        <v>522</v>
      </c>
      <c r="I65" s="21"/>
      <c r="J65" s="19">
        <v>2024</v>
      </c>
      <c r="K65" s="18"/>
      <c r="L65" s="17">
        <v>2025</v>
      </c>
      <c r="M65" s="18"/>
      <c r="N65" s="19" t="s">
        <v>510</v>
      </c>
      <c r="O65" s="18"/>
      <c r="P65" s="19" t="s">
        <v>511</v>
      </c>
      <c r="Q65" s="2"/>
      <c r="R65" s="241" t="s">
        <v>512</v>
      </c>
    </row>
    <row r="66" spans="2:18" ht="12" customHeight="1">
      <c r="B66" s="438" t="s">
        <v>1091</v>
      </c>
      <c r="C66" s="439"/>
      <c r="D66" s="439"/>
      <c r="E66" s="439"/>
      <c r="F66" s="440"/>
      <c r="G66" s="8"/>
      <c r="H66" s="129"/>
      <c r="I66" s="8"/>
      <c r="J66" s="129"/>
      <c r="K66" s="131"/>
      <c r="L66" s="130"/>
      <c r="M66" s="127"/>
      <c r="N66" s="129"/>
      <c r="O66" s="127"/>
      <c r="P66" s="129"/>
      <c r="Q66" s="3"/>
      <c r="R66" s="130"/>
    </row>
    <row r="67" spans="2:18" ht="12" customHeight="1">
      <c r="B67" s="453" t="s">
        <v>1013</v>
      </c>
      <c r="C67" s="454"/>
      <c r="D67" s="454"/>
      <c r="E67" s="454"/>
      <c r="F67" s="454"/>
      <c r="G67" s="8"/>
      <c r="H67" s="129" t="s">
        <v>514</v>
      </c>
      <c r="I67" s="8"/>
      <c r="J67" s="129" t="s">
        <v>514</v>
      </c>
      <c r="K67" s="131"/>
      <c r="L67" s="130" t="s">
        <v>1092</v>
      </c>
      <c r="M67" s="127"/>
      <c r="N67" s="129" t="s">
        <v>1015</v>
      </c>
      <c r="O67" s="127"/>
      <c r="P67" s="129" t="s">
        <v>1093</v>
      </c>
      <c r="Q67" s="3"/>
      <c r="R67" s="244" t="s">
        <v>518</v>
      </c>
    </row>
    <row r="68" spans="2:18" ht="12" customHeight="1">
      <c r="B68" s="453" t="s">
        <v>1017</v>
      </c>
      <c r="C68" s="454"/>
      <c r="D68" s="454"/>
      <c r="E68" s="454"/>
      <c r="F68" s="454"/>
      <c r="G68" s="8"/>
      <c r="H68" s="129" t="s">
        <v>514</v>
      </c>
      <c r="I68" s="8"/>
      <c r="J68" s="129" t="s">
        <v>514</v>
      </c>
      <c r="K68" s="131"/>
      <c r="L68" s="130" t="s">
        <v>1094</v>
      </c>
      <c r="M68" s="127"/>
      <c r="N68" s="129" t="s">
        <v>1015</v>
      </c>
      <c r="O68" s="127"/>
      <c r="P68" s="129" t="s">
        <v>1093</v>
      </c>
      <c r="Q68" s="3"/>
      <c r="R68" s="244" t="s">
        <v>518</v>
      </c>
    </row>
    <row r="69" spans="2:18" ht="12" customHeight="1">
      <c r="B69" s="453" t="s">
        <v>1095</v>
      </c>
      <c r="C69" s="454"/>
      <c r="D69" s="454"/>
      <c r="E69" s="454"/>
      <c r="F69" s="454"/>
      <c r="G69" s="8"/>
      <c r="H69" s="129"/>
      <c r="I69" s="8"/>
      <c r="J69" s="129"/>
      <c r="K69" s="131"/>
      <c r="L69" s="130"/>
      <c r="M69" s="127"/>
      <c r="N69" s="129"/>
      <c r="O69" s="127"/>
      <c r="P69" s="129"/>
      <c r="Q69" s="3"/>
      <c r="R69" s="130"/>
    </row>
    <row r="70" spans="2:18" ht="12" customHeight="1">
      <c r="B70" s="453" t="s">
        <v>1013</v>
      </c>
      <c r="C70" s="454"/>
      <c r="D70" s="454"/>
      <c r="E70" s="454"/>
      <c r="F70" s="454"/>
      <c r="G70" s="8"/>
      <c r="H70" s="129" t="s">
        <v>514</v>
      </c>
      <c r="I70" s="8"/>
      <c r="J70" s="129" t="s">
        <v>921</v>
      </c>
      <c r="K70" s="131"/>
      <c r="L70" s="130" t="s">
        <v>1096</v>
      </c>
      <c r="M70" s="127"/>
      <c r="N70" s="129" t="s">
        <v>561</v>
      </c>
      <c r="O70" s="127"/>
      <c r="P70" s="129" t="s">
        <v>1093</v>
      </c>
      <c r="Q70" s="3"/>
      <c r="R70" s="244" t="s">
        <v>518</v>
      </c>
    </row>
    <row r="71" spans="2:18" ht="12" customHeight="1">
      <c r="B71" s="453" t="s">
        <v>1017</v>
      </c>
      <c r="C71" s="454"/>
      <c r="D71" s="454"/>
      <c r="E71" s="454"/>
      <c r="F71" s="454"/>
      <c r="G71" s="8"/>
      <c r="H71" s="129" t="s">
        <v>276</v>
      </c>
      <c r="I71" s="8"/>
      <c r="J71" s="129" t="s">
        <v>260</v>
      </c>
      <c r="K71" s="131"/>
      <c r="L71" s="130" t="s">
        <v>809</v>
      </c>
      <c r="M71" s="127"/>
      <c r="N71" s="129" t="s">
        <v>561</v>
      </c>
      <c r="O71" s="127"/>
      <c r="P71" s="129" t="s">
        <v>1097</v>
      </c>
      <c r="Q71" s="3"/>
      <c r="R71" s="244" t="s">
        <v>518</v>
      </c>
    </row>
    <row r="72" spans="2:18" ht="12" customHeight="1">
      <c r="B72" s="453" t="s">
        <v>1098</v>
      </c>
      <c r="C72" s="454"/>
      <c r="D72" s="454"/>
      <c r="E72" s="454"/>
      <c r="F72" s="454"/>
      <c r="G72" s="8"/>
      <c r="H72" s="129"/>
      <c r="I72" s="8"/>
      <c r="J72" s="129"/>
      <c r="K72" s="131"/>
      <c r="L72" s="130"/>
      <c r="M72" s="127"/>
      <c r="N72" s="129"/>
      <c r="O72" s="127"/>
      <c r="P72" s="129"/>
      <c r="Q72" s="3"/>
      <c r="R72" s="130"/>
    </row>
    <row r="73" spans="2:18" ht="12" customHeight="1">
      <c r="B73" s="453" t="s">
        <v>1013</v>
      </c>
      <c r="C73" s="454"/>
      <c r="D73" s="454"/>
      <c r="E73" s="454"/>
      <c r="F73" s="454"/>
      <c r="G73" s="8"/>
      <c r="H73" s="129" t="s">
        <v>514</v>
      </c>
      <c r="I73" s="8"/>
      <c r="J73" s="129" t="s">
        <v>287</v>
      </c>
      <c r="K73" s="131"/>
      <c r="L73" s="130" t="s">
        <v>205</v>
      </c>
      <c r="M73" s="127"/>
      <c r="N73" s="129" t="s">
        <v>561</v>
      </c>
      <c r="O73" s="127"/>
      <c r="P73" s="129"/>
      <c r="Q73" s="3"/>
      <c r="R73" s="244" t="s">
        <v>518</v>
      </c>
    </row>
    <row r="74" spans="2:18" ht="12" customHeight="1">
      <c r="B74" s="453" t="s">
        <v>1017</v>
      </c>
      <c r="C74" s="454"/>
      <c r="D74" s="454"/>
      <c r="E74" s="454"/>
      <c r="F74" s="454"/>
      <c r="G74" s="8"/>
      <c r="H74" s="129" t="s">
        <v>234</v>
      </c>
      <c r="I74" s="8"/>
      <c r="J74" s="129" t="s">
        <v>258</v>
      </c>
      <c r="K74" s="131"/>
      <c r="L74" s="130" t="s">
        <v>234</v>
      </c>
      <c r="M74" s="127"/>
      <c r="N74" s="129" t="s">
        <v>561</v>
      </c>
      <c r="O74" s="127"/>
      <c r="P74" s="129"/>
      <c r="Q74" s="3"/>
      <c r="R74" s="244" t="s">
        <v>518</v>
      </c>
    </row>
    <row r="75" spans="2:18" ht="12" customHeight="1">
      <c r="B75" s="453" t="s">
        <v>1099</v>
      </c>
      <c r="C75" s="454"/>
      <c r="D75" s="454"/>
      <c r="E75" s="454"/>
      <c r="F75" s="454"/>
      <c r="G75" s="8"/>
      <c r="H75" s="129"/>
      <c r="I75" s="8"/>
      <c r="J75" s="129"/>
      <c r="K75" s="131"/>
      <c r="L75" s="130"/>
      <c r="M75" s="127"/>
      <c r="N75" s="129"/>
      <c r="O75" s="127"/>
      <c r="P75" s="129"/>
      <c r="Q75" s="3"/>
      <c r="R75" s="130"/>
    </row>
    <row r="76" spans="2:18" ht="12" customHeight="1">
      <c r="B76" s="453" t="s">
        <v>1013</v>
      </c>
      <c r="C76" s="454"/>
      <c r="D76" s="454"/>
      <c r="E76" s="454"/>
      <c r="F76" s="454"/>
      <c r="G76" s="8"/>
      <c r="H76" s="129" t="s">
        <v>514</v>
      </c>
      <c r="I76" s="8"/>
      <c r="J76" s="129" t="s">
        <v>1100</v>
      </c>
      <c r="K76" s="131"/>
      <c r="L76" s="130" t="s">
        <v>711</v>
      </c>
      <c r="M76" s="127"/>
      <c r="N76" s="129" t="s">
        <v>561</v>
      </c>
      <c r="O76" s="127"/>
      <c r="P76" s="129"/>
      <c r="Q76" s="3"/>
      <c r="R76" s="244" t="s">
        <v>518</v>
      </c>
    </row>
    <row r="77" spans="2:18" ht="12" customHeight="1">
      <c r="B77" s="453" t="s">
        <v>1017</v>
      </c>
      <c r="C77" s="454"/>
      <c r="D77" s="454"/>
      <c r="E77" s="454"/>
      <c r="F77" s="454"/>
      <c r="G77" s="8"/>
      <c r="H77" s="129" t="s">
        <v>198</v>
      </c>
      <c r="I77" s="8"/>
      <c r="J77" s="129" t="s">
        <v>257</v>
      </c>
      <c r="K77" s="131"/>
      <c r="L77" s="130" t="s">
        <v>199</v>
      </c>
      <c r="M77" s="127"/>
      <c r="N77" s="129" t="s">
        <v>561</v>
      </c>
      <c r="O77" s="127"/>
      <c r="P77" s="129"/>
      <c r="Q77" s="3"/>
      <c r="R77" s="244" t="s">
        <v>518</v>
      </c>
    </row>
    <row r="78" spans="2:18" ht="12" customHeight="1">
      <c r="B78" s="453" t="s">
        <v>1101</v>
      </c>
      <c r="C78" s="454"/>
      <c r="D78" s="454"/>
      <c r="E78" s="454"/>
      <c r="F78" s="454"/>
      <c r="G78" s="8"/>
      <c r="H78" s="129"/>
      <c r="I78" s="8"/>
      <c r="J78" s="129"/>
      <c r="K78" s="131"/>
      <c r="L78" s="130"/>
      <c r="M78" s="127"/>
      <c r="N78" s="129"/>
      <c r="O78" s="127"/>
      <c r="P78" s="129"/>
      <c r="Q78" s="3"/>
      <c r="R78" s="130"/>
    </row>
    <row r="79" spans="2:18" ht="12" customHeight="1">
      <c r="B79" s="453" t="s">
        <v>1102</v>
      </c>
      <c r="C79" s="454"/>
      <c r="D79" s="454"/>
      <c r="E79" s="454"/>
      <c r="F79" s="454"/>
      <c r="G79" s="8"/>
      <c r="H79" s="129" t="s">
        <v>514</v>
      </c>
      <c r="I79" s="8"/>
      <c r="J79" s="129" t="s">
        <v>514</v>
      </c>
      <c r="K79" s="131"/>
      <c r="L79" s="130" t="s">
        <v>1103</v>
      </c>
      <c r="M79" s="127"/>
      <c r="N79" s="129" t="s">
        <v>1015</v>
      </c>
      <c r="O79" s="127"/>
      <c r="P79" s="129" t="s">
        <v>1104</v>
      </c>
      <c r="Q79" s="3"/>
      <c r="R79" s="244" t="s">
        <v>518</v>
      </c>
    </row>
    <row r="80" spans="2:18" ht="12" customHeight="1">
      <c r="B80" s="453" t="s">
        <v>1105</v>
      </c>
      <c r="C80" s="454"/>
      <c r="D80" s="454"/>
      <c r="E80" s="454"/>
      <c r="F80" s="454"/>
      <c r="G80" s="8"/>
      <c r="H80" s="129" t="s">
        <v>514</v>
      </c>
      <c r="I80" s="8"/>
      <c r="J80" s="129" t="s">
        <v>514</v>
      </c>
      <c r="K80" s="131"/>
      <c r="L80" s="130" t="s">
        <v>1106</v>
      </c>
      <c r="M80" s="127"/>
      <c r="N80" s="129" t="s">
        <v>1015</v>
      </c>
      <c r="O80" s="127"/>
      <c r="P80" s="129" t="s">
        <v>1104</v>
      </c>
      <c r="Q80" s="3"/>
      <c r="R80" s="244" t="s">
        <v>518</v>
      </c>
    </row>
    <row r="81" spans="2:18" ht="12" customHeight="1">
      <c r="B81" s="453" t="s">
        <v>1107</v>
      </c>
      <c r="C81" s="454"/>
      <c r="D81" s="454"/>
      <c r="E81" s="454"/>
      <c r="F81" s="454"/>
      <c r="G81" s="8"/>
      <c r="H81" s="129" t="s">
        <v>514</v>
      </c>
      <c r="I81" s="8"/>
      <c r="J81" s="129" t="s">
        <v>514</v>
      </c>
      <c r="K81" s="131"/>
      <c r="L81" s="130" t="s">
        <v>1108</v>
      </c>
      <c r="M81" s="127"/>
      <c r="N81" s="129" t="s">
        <v>1015</v>
      </c>
      <c r="O81" s="127"/>
      <c r="P81" s="129" t="s">
        <v>1104</v>
      </c>
      <c r="Q81" s="3"/>
      <c r="R81" s="244" t="s">
        <v>518</v>
      </c>
    </row>
    <row r="82" spans="2:18" ht="12" customHeight="1">
      <c r="B82" s="453" t="s">
        <v>1109</v>
      </c>
      <c r="C82" s="454"/>
      <c r="D82" s="454"/>
      <c r="E82" s="454"/>
      <c r="F82" s="454"/>
      <c r="G82" s="8"/>
      <c r="H82" s="129"/>
      <c r="I82" s="8"/>
      <c r="J82" s="129"/>
      <c r="K82" s="131"/>
      <c r="L82" s="130"/>
      <c r="M82" s="127"/>
      <c r="N82" s="129"/>
      <c r="O82" s="127"/>
      <c r="P82" s="129"/>
      <c r="Q82" s="3"/>
      <c r="R82" s="130"/>
    </row>
    <row r="83" spans="2:18" ht="12" customHeight="1">
      <c r="B83" s="453" t="s">
        <v>1102</v>
      </c>
      <c r="C83" s="454"/>
      <c r="D83" s="454"/>
      <c r="E83" s="454"/>
      <c r="F83" s="454"/>
      <c r="G83" s="8"/>
      <c r="H83" s="129" t="s">
        <v>514</v>
      </c>
      <c r="I83" s="8"/>
      <c r="J83" s="129" t="s">
        <v>256</v>
      </c>
      <c r="K83" s="131"/>
      <c r="L83" s="130" t="s">
        <v>256</v>
      </c>
      <c r="M83" s="127"/>
      <c r="N83" s="129" t="s">
        <v>561</v>
      </c>
      <c r="O83" s="127"/>
      <c r="P83" s="129" t="s">
        <v>1104</v>
      </c>
      <c r="Q83" s="3"/>
      <c r="R83" s="244" t="s">
        <v>518</v>
      </c>
    </row>
    <row r="84" spans="2:18" ht="12" customHeight="1">
      <c r="B84" s="438" t="s">
        <v>1105</v>
      </c>
      <c r="C84" s="439"/>
      <c r="D84" s="439"/>
      <c r="E84" s="439"/>
      <c r="F84" s="440"/>
      <c r="G84" s="8"/>
      <c r="H84" s="129" t="s">
        <v>514</v>
      </c>
      <c r="I84" s="8"/>
      <c r="J84" s="129" t="s">
        <v>1110</v>
      </c>
      <c r="K84" s="131"/>
      <c r="L84" s="130" t="s">
        <v>576</v>
      </c>
      <c r="M84" s="127"/>
      <c r="N84" s="129" t="s">
        <v>561</v>
      </c>
      <c r="O84" s="127"/>
      <c r="P84" s="129" t="s">
        <v>1104</v>
      </c>
      <c r="Q84" s="3"/>
      <c r="R84" s="244" t="s">
        <v>518</v>
      </c>
    </row>
    <row r="85" spans="2:18" ht="12" customHeight="1">
      <c r="B85" s="438" t="s">
        <v>1107</v>
      </c>
      <c r="C85" s="439"/>
      <c r="D85" s="439"/>
      <c r="E85" s="439"/>
      <c r="F85" s="440"/>
      <c r="G85" s="8"/>
      <c r="H85" s="129" t="s">
        <v>514</v>
      </c>
      <c r="I85" s="8"/>
      <c r="J85" s="129" t="s">
        <v>1111</v>
      </c>
      <c r="K85" s="131"/>
      <c r="L85" s="130" t="s">
        <v>1111</v>
      </c>
      <c r="M85" s="127"/>
      <c r="N85" s="129" t="s">
        <v>561</v>
      </c>
      <c r="O85" s="127"/>
      <c r="P85" s="129" t="s">
        <v>1104</v>
      </c>
      <c r="Q85" s="3"/>
      <c r="R85" s="244" t="s">
        <v>518</v>
      </c>
    </row>
    <row r="86" spans="2:18" ht="6.75" customHeight="1"/>
    <row r="87" spans="2:18">
      <c r="B87" s="433" t="s">
        <v>1757</v>
      </c>
      <c r="C87" s="433"/>
      <c r="D87" s="433"/>
      <c r="E87" s="433"/>
      <c r="F87" s="433"/>
      <c r="G87" s="433"/>
      <c r="H87" s="433"/>
      <c r="I87" s="433"/>
      <c r="J87" s="433"/>
      <c r="K87" s="433"/>
      <c r="L87" s="433"/>
      <c r="M87" s="433"/>
      <c r="N87" s="433"/>
      <c r="O87" s="433"/>
      <c r="P87" s="433"/>
    </row>
    <row r="88" spans="2:18">
      <c r="B88" s="379"/>
      <c r="C88" s="379"/>
      <c r="D88" s="379"/>
      <c r="E88" s="379"/>
      <c r="F88" s="379"/>
      <c r="G88" s="379"/>
      <c r="H88" s="379"/>
      <c r="I88" s="379"/>
      <c r="J88" s="379"/>
      <c r="K88" s="379"/>
      <c r="L88" s="379"/>
      <c r="M88" s="379"/>
      <c r="N88" s="379"/>
      <c r="O88" s="379"/>
      <c r="P88" s="379"/>
    </row>
    <row r="89" spans="2:18" ht="20.100000000000001" customHeight="1" thickBot="1">
      <c r="B89" s="227" t="s">
        <v>1112</v>
      </c>
      <c r="C89" s="227"/>
      <c r="D89" s="227"/>
      <c r="E89" s="227"/>
      <c r="F89" s="227"/>
      <c r="G89" s="227"/>
      <c r="H89" s="227"/>
      <c r="I89" s="227"/>
      <c r="J89" s="227"/>
      <c r="K89" s="227"/>
      <c r="L89" s="227"/>
      <c r="M89" s="227"/>
      <c r="N89" s="227"/>
      <c r="O89" s="227"/>
      <c r="P89" s="227"/>
      <c r="Q89" s="239"/>
      <c r="R89" s="240"/>
    </row>
    <row r="90" spans="2:18" s="40" customFormat="1" ht="20.100000000000001" customHeight="1">
      <c r="B90" s="451" t="s">
        <v>1767</v>
      </c>
      <c r="C90" s="452"/>
      <c r="D90" s="452"/>
      <c r="E90" s="452"/>
      <c r="F90" s="452"/>
      <c r="G90" s="452"/>
      <c r="H90" s="452"/>
      <c r="I90" s="452"/>
      <c r="J90" s="452"/>
      <c r="K90" s="452"/>
      <c r="L90" s="452"/>
      <c r="M90" s="449"/>
      <c r="N90" s="449"/>
      <c r="O90" s="449"/>
      <c r="P90" s="449"/>
      <c r="Q90" s="449"/>
      <c r="R90" s="449"/>
    </row>
    <row r="91" spans="2:18" ht="27.9" customHeight="1">
      <c r="B91" s="464"/>
      <c r="C91" s="464"/>
      <c r="D91" s="464"/>
      <c r="E91" s="464"/>
      <c r="F91" s="464"/>
      <c r="G91" s="21"/>
      <c r="H91" s="19" t="s">
        <v>522</v>
      </c>
      <c r="I91" s="21"/>
      <c r="J91" s="19" t="s">
        <v>911</v>
      </c>
      <c r="K91" s="18"/>
      <c r="L91" s="17">
        <v>2025</v>
      </c>
      <c r="M91" s="18"/>
      <c r="N91" s="19" t="s">
        <v>510</v>
      </c>
      <c r="O91" s="18"/>
      <c r="P91" s="19" t="s">
        <v>511</v>
      </c>
      <c r="Q91" s="2"/>
      <c r="R91" s="241" t="s">
        <v>512</v>
      </c>
    </row>
    <row r="92" spans="2:18" ht="12" customHeight="1">
      <c r="B92" s="441" t="s">
        <v>831</v>
      </c>
      <c r="C92" s="442"/>
      <c r="D92" s="442"/>
      <c r="E92" s="442"/>
      <c r="F92" s="443"/>
      <c r="G92" s="8"/>
      <c r="H92" s="129"/>
      <c r="I92" s="8"/>
      <c r="J92" s="129"/>
      <c r="K92" s="131"/>
      <c r="L92" s="130"/>
      <c r="M92" s="127"/>
      <c r="N92" s="129"/>
      <c r="O92" s="127"/>
      <c r="P92" s="129"/>
      <c r="Q92" s="3"/>
      <c r="R92" s="130"/>
    </row>
    <row r="93" spans="2:18" ht="12" customHeight="1">
      <c r="B93" s="453" t="s">
        <v>1113</v>
      </c>
      <c r="C93" s="454"/>
      <c r="D93" s="454"/>
      <c r="E93" s="454"/>
      <c r="F93" s="454"/>
      <c r="G93" s="8"/>
      <c r="H93" s="129" t="s">
        <v>514</v>
      </c>
      <c r="I93" s="8"/>
      <c r="J93" s="129" t="s">
        <v>1114</v>
      </c>
      <c r="K93" s="131"/>
      <c r="L93" s="130" t="s">
        <v>1115</v>
      </c>
      <c r="M93" s="127"/>
      <c r="N93" s="129" t="s">
        <v>1116</v>
      </c>
      <c r="O93" s="127"/>
      <c r="P93" s="129" t="s">
        <v>1117</v>
      </c>
      <c r="Q93" s="3"/>
      <c r="R93" s="244" t="s">
        <v>518</v>
      </c>
    </row>
    <row r="94" spans="2:18" ht="20.100000000000001" customHeight="1">
      <c r="B94" s="453" t="s">
        <v>1118</v>
      </c>
      <c r="C94" s="454"/>
      <c r="D94" s="454"/>
      <c r="E94" s="454"/>
      <c r="F94" s="454"/>
      <c r="G94" s="8"/>
      <c r="H94" s="129" t="s">
        <v>316</v>
      </c>
      <c r="I94" s="8"/>
      <c r="J94" s="129" t="s">
        <v>959</v>
      </c>
      <c r="K94" s="131"/>
      <c r="L94" s="130" t="s">
        <v>316</v>
      </c>
      <c r="M94" s="127"/>
      <c r="N94" s="129" t="s">
        <v>514</v>
      </c>
      <c r="O94" s="127"/>
      <c r="P94" s="129" t="s">
        <v>1119</v>
      </c>
      <c r="Q94" s="3"/>
      <c r="R94" s="244" t="s">
        <v>518</v>
      </c>
    </row>
    <row r="95" spans="2:18" ht="12" customHeight="1">
      <c r="B95" s="453" t="s">
        <v>1120</v>
      </c>
      <c r="C95" s="454"/>
      <c r="D95" s="454"/>
      <c r="E95" s="454"/>
      <c r="F95" s="454"/>
      <c r="G95" s="8"/>
      <c r="H95" s="129" t="s">
        <v>514</v>
      </c>
      <c r="I95" s="8"/>
      <c r="J95" s="129"/>
      <c r="K95" s="131"/>
      <c r="L95" s="130"/>
      <c r="M95" s="127"/>
      <c r="N95" s="129"/>
      <c r="O95" s="127"/>
      <c r="P95" s="129" t="s">
        <v>1121</v>
      </c>
      <c r="Q95" s="3"/>
      <c r="R95" s="244" t="s">
        <v>518</v>
      </c>
    </row>
    <row r="96" spans="2:18" ht="12" customHeight="1">
      <c r="B96" s="453" t="s">
        <v>1122</v>
      </c>
      <c r="C96" s="454"/>
      <c r="D96" s="454"/>
      <c r="E96" s="454"/>
      <c r="F96" s="454"/>
      <c r="G96" s="8"/>
      <c r="H96" s="129" t="s">
        <v>514</v>
      </c>
      <c r="I96" s="8"/>
      <c r="J96" s="129" t="s">
        <v>320</v>
      </c>
      <c r="K96" s="131"/>
      <c r="L96" s="130" t="s">
        <v>607</v>
      </c>
      <c r="M96" s="127"/>
      <c r="N96" s="129" t="s">
        <v>514</v>
      </c>
      <c r="O96" s="127"/>
      <c r="P96" s="129" t="s">
        <v>1121</v>
      </c>
      <c r="Q96" s="3"/>
      <c r="R96" s="244" t="s">
        <v>518</v>
      </c>
    </row>
    <row r="97" spans="2:18" ht="12" customHeight="1">
      <c r="B97" s="453" t="s">
        <v>1123</v>
      </c>
      <c r="C97" s="454"/>
      <c r="D97" s="454"/>
      <c r="E97" s="454"/>
      <c r="F97" s="454"/>
      <c r="G97" s="8"/>
      <c r="H97" s="129" t="s">
        <v>514</v>
      </c>
      <c r="I97" s="8"/>
      <c r="J97" s="129" t="s">
        <v>1124</v>
      </c>
      <c r="K97" s="131"/>
      <c r="L97" s="130" t="s">
        <v>399</v>
      </c>
      <c r="M97" s="127"/>
      <c r="N97" s="129" t="s">
        <v>514</v>
      </c>
      <c r="O97" s="127"/>
      <c r="P97" s="129" t="s">
        <v>1121</v>
      </c>
      <c r="Q97" s="3"/>
      <c r="R97" s="244" t="s">
        <v>518</v>
      </c>
    </row>
    <row r="98" spans="2:18" ht="12" customHeight="1">
      <c r="B98" s="453" t="s">
        <v>1125</v>
      </c>
      <c r="C98" s="454"/>
      <c r="D98" s="454"/>
      <c r="E98" s="454"/>
      <c r="F98" s="454"/>
      <c r="G98" s="8"/>
      <c r="H98" s="129" t="s">
        <v>514</v>
      </c>
      <c r="I98" s="8"/>
      <c r="J98" s="129" t="s">
        <v>958</v>
      </c>
      <c r="K98" s="131"/>
      <c r="L98" s="130" t="s">
        <v>332</v>
      </c>
      <c r="M98" s="127"/>
      <c r="N98" s="129" t="s">
        <v>514</v>
      </c>
      <c r="O98" s="127"/>
      <c r="P98" s="129" t="s">
        <v>1121</v>
      </c>
      <c r="Q98" s="3"/>
      <c r="R98" s="244" t="s">
        <v>518</v>
      </c>
    </row>
    <row r="99" spans="2:18" ht="12" customHeight="1">
      <c r="B99" s="453" t="s">
        <v>1126</v>
      </c>
      <c r="C99" s="454"/>
      <c r="D99" s="454"/>
      <c r="E99" s="454"/>
      <c r="F99" s="454"/>
      <c r="G99" s="8"/>
      <c r="H99" s="129" t="s">
        <v>514</v>
      </c>
      <c r="I99" s="8"/>
      <c r="J99" s="129" t="s">
        <v>958</v>
      </c>
      <c r="K99" s="131"/>
      <c r="L99" s="130" t="s">
        <v>336</v>
      </c>
      <c r="M99" s="127"/>
      <c r="N99" s="129" t="s">
        <v>514</v>
      </c>
      <c r="O99" s="127"/>
      <c r="P99" s="129" t="s">
        <v>1121</v>
      </c>
      <c r="Q99" s="3"/>
      <c r="R99" s="244" t="s">
        <v>518</v>
      </c>
    </row>
    <row r="100" spans="2:18" ht="12" customHeight="1">
      <c r="B100" s="453" t="s">
        <v>1127</v>
      </c>
      <c r="C100" s="454"/>
      <c r="D100" s="454"/>
      <c r="E100" s="454"/>
      <c r="F100" s="454"/>
      <c r="G100" s="8"/>
      <c r="H100" s="129" t="s">
        <v>514</v>
      </c>
      <c r="I100" s="8"/>
      <c r="J100" s="129" t="s">
        <v>1128</v>
      </c>
      <c r="K100" s="131"/>
      <c r="L100" s="130" t="s">
        <v>914</v>
      </c>
      <c r="M100" s="127"/>
      <c r="N100" s="129" t="s">
        <v>514</v>
      </c>
      <c r="O100" s="127"/>
      <c r="P100" s="129" t="s">
        <v>533</v>
      </c>
      <c r="Q100" s="3"/>
      <c r="R100" s="244" t="s">
        <v>518</v>
      </c>
    </row>
    <row r="101" spans="2:18" ht="12" customHeight="1">
      <c r="B101" s="453" t="s">
        <v>1129</v>
      </c>
      <c r="C101" s="454"/>
      <c r="D101" s="454"/>
      <c r="E101" s="454"/>
      <c r="F101" s="454"/>
      <c r="G101" s="8"/>
      <c r="H101" s="129" t="s">
        <v>514</v>
      </c>
      <c r="I101" s="8"/>
      <c r="J101" s="129" t="s">
        <v>357</v>
      </c>
      <c r="K101" s="131"/>
      <c r="L101" s="130" t="s">
        <v>322</v>
      </c>
      <c r="M101" s="127"/>
      <c r="N101" s="129" t="s">
        <v>514</v>
      </c>
      <c r="O101" s="127"/>
      <c r="P101" s="129" t="s">
        <v>533</v>
      </c>
      <c r="Q101" s="3"/>
      <c r="R101" s="244" t="s">
        <v>518</v>
      </c>
    </row>
    <row r="102" spans="2:18" ht="12" customHeight="1">
      <c r="B102" s="453" t="s">
        <v>1130</v>
      </c>
      <c r="C102" s="454"/>
      <c r="D102" s="454"/>
      <c r="E102" s="454"/>
      <c r="F102" s="454"/>
      <c r="G102" s="8"/>
      <c r="H102" s="129" t="s">
        <v>514</v>
      </c>
      <c r="I102" s="8"/>
      <c r="J102" s="129"/>
      <c r="K102" s="131"/>
      <c r="L102" s="130"/>
      <c r="M102" s="127"/>
      <c r="N102" s="129" t="s">
        <v>514</v>
      </c>
      <c r="O102" s="127"/>
      <c r="P102" s="129"/>
      <c r="Q102" s="3"/>
      <c r="R102" s="130"/>
    </row>
    <row r="103" spans="2:18" ht="12" customHeight="1">
      <c r="B103" s="453" t="s">
        <v>1131</v>
      </c>
      <c r="C103" s="454"/>
      <c r="D103" s="454"/>
      <c r="E103" s="454"/>
      <c r="F103" s="454"/>
      <c r="G103" s="8"/>
      <c r="H103" s="129" t="s">
        <v>514</v>
      </c>
      <c r="I103" s="8"/>
      <c r="J103" s="129" t="s">
        <v>441</v>
      </c>
      <c r="K103" s="131"/>
      <c r="L103" s="130" t="s">
        <v>264</v>
      </c>
      <c r="M103" s="127"/>
      <c r="N103" s="129" t="s">
        <v>1015</v>
      </c>
      <c r="O103" s="127"/>
      <c r="P103" s="129" t="s">
        <v>1132</v>
      </c>
      <c r="Q103" s="3"/>
      <c r="R103" s="244" t="s">
        <v>518</v>
      </c>
    </row>
    <row r="104" spans="2:18" ht="12" customHeight="1">
      <c r="B104" s="453" t="s">
        <v>1133</v>
      </c>
      <c r="C104" s="454"/>
      <c r="D104" s="454"/>
      <c r="E104" s="454"/>
      <c r="F104" s="454"/>
      <c r="G104" s="8"/>
      <c r="H104" s="129" t="s">
        <v>514</v>
      </c>
      <c r="I104" s="8"/>
      <c r="J104" s="129" t="s">
        <v>218</v>
      </c>
      <c r="K104" s="131"/>
      <c r="L104" s="130" t="s">
        <v>1134</v>
      </c>
      <c r="M104" s="127"/>
      <c r="N104" s="129" t="s">
        <v>1015</v>
      </c>
      <c r="O104" s="127"/>
      <c r="P104" s="129" t="s">
        <v>1132</v>
      </c>
      <c r="Q104" s="3"/>
      <c r="R104" s="244" t="s">
        <v>518</v>
      </c>
    </row>
    <row r="105" spans="2:18" ht="12" customHeight="1">
      <c r="B105" s="453" t="s">
        <v>1135</v>
      </c>
      <c r="C105" s="454"/>
      <c r="D105" s="454"/>
      <c r="E105" s="454"/>
      <c r="F105" s="454"/>
      <c r="G105" s="8"/>
      <c r="H105" s="129" t="s">
        <v>514</v>
      </c>
      <c r="I105" s="8"/>
      <c r="J105" s="129" t="s">
        <v>514</v>
      </c>
      <c r="K105" s="131"/>
      <c r="L105" s="130" t="s">
        <v>1136</v>
      </c>
      <c r="M105" s="127"/>
      <c r="N105" s="129" t="s">
        <v>561</v>
      </c>
      <c r="O105" s="127"/>
      <c r="P105" s="129" t="s">
        <v>1137</v>
      </c>
      <c r="Q105" s="3"/>
      <c r="R105" s="244" t="s">
        <v>518</v>
      </c>
    </row>
    <row r="106" spans="2:18" ht="12" customHeight="1">
      <c r="B106" s="453"/>
      <c r="C106" s="454"/>
      <c r="D106" s="454"/>
      <c r="E106" s="454"/>
      <c r="F106" s="454"/>
      <c r="G106" s="8"/>
      <c r="H106" s="129"/>
      <c r="I106" s="8"/>
      <c r="J106" s="129"/>
      <c r="K106" s="131"/>
      <c r="L106" s="130"/>
      <c r="M106" s="127"/>
      <c r="N106" s="129"/>
      <c r="O106" s="127"/>
      <c r="P106" s="129"/>
      <c r="Q106" s="3"/>
      <c r="R106" s="130"/>
    </row>
    <row r="107" spans="2:18" ht="12" customHeight="1">
      <c r="B107" s="455" t="s">
        <v>659</v>
      </c>
      <c r="C107" s="456"/>
      <c r="D107" s="456"/>
      <c r="E107" s="456"/>
      <c r="F107" s="456"/>
      <c r="G107" s="8"/>
      <c r="H107" s="129" t="s">
        <v>514</v>
      </c>
      <c r="I107" s="8"/>
      <c r="J107" s="129"/>
      <c r="K107" s="131"/>
      <c r="L107" s="130"/>
      <c r="M107" s="127"/>
      <c r="N107" s="129"/>
      <c r="O107" s="127"/>
      <c r="P107" s="129"/>
      <c r="Q107" s="3"/>
      <c r="R107" s="130"/>
    </row>
    <row r="108" spans="2:18" ht="12" customHeight="1">
      <c r="B108" s="453" t="s">
        <v>1118</v>
      </c>
      <c r="C108" s="454"/>
      <c r="D108" s="454"/>
      <c r="E108" s="454"/>
      <c r="F108" s="454"/>
      <c r="G108" s="8"/>
      <c r="H108" s="129" t="s">
        <v>514</v>
      </c>
      <c r="I108" s="8"/>
      <c r="J108" s="129" t="s">
        <v>332</v>
      </c>
      <c r="K108" s="131"/>
      <c r="L108" s="130" t="s">
        <v>332</v>
      </c>
      <c r="M108" s="127"/>
      <c r="N108" s="129" t="s">
        <v>514</v>
      </c>
      <c r="O108" s="127"/>
      <c r="P108" s="129" t="s">
        <v>533</v>
      </c>
      <c r="Q108" s="3"/>
      <c r="R108" s="244" t="s">
        <v>518</v>
      </c>
    </row>
    <row r="109" spans="2:18" ht="12" customHeight="1">
      <c r="B109" s="453" t="s">
        <v>1138</v>
      </c>
      <c r="C109" s="454"/>
      <c r="D109" s="454"/>
      <c r="E109" s="454"/>
      <c r="F109" s="454"/>
      <c r="G109" s="8"/>
      <c r="H109" s="129" t="s">
        <v>514</v>
      </c>
      <c r="I109" s="8"/>
      <c r="J109" s="129" t="s">
        <v>959</v>
      </c>
      <c r="K109" s="131"/>
      <c r="L109" s="130" t="s">
        <v>332</v>
      </c>
      <c r="M109" s="127"/>
      <c r="N109" s="129" t="s">
        <v>514</v>
      </c>
      <c r="O109" s="127"/>
      <c r="P109" s="129" t="s">
        <v>533</v>
      </c>
      <c r="Q109" s="3"/>
      <c r="R109" s="244" t="s">
        <v>518</v>
      </c>
    </row>
    <row r="110" spans="2:18" ht="12" customHeight="1">
      <c r="B110" s="438" t="s">
        <v>1127</v>
      </c>
      <c r="C110" s="439"/>
      <c r="D110" s="439"/>
      <c r="E110" s="439"/>
      <c r="F110" s="440"/>
      <c r="G110" s="8"/>
      <c r="H110" s="129" t="s">
        <v>514</v>
      </c>
      <c r="I110" s="8"/>
      <c r="J110" s="129" t="s">
        <v>576</v>
      </c>
      <c r="K110" s="131"/>
      <c r="L110" s="130" t="s">
        <v>803</v>
      </c>
      <c r="M110" s="127"/>
      <c r="N110" s="129" t="s">
        <v>514</v>
      </c>
      <c r="O110" s="127"/>
      <c r="P110" s="129" t="s">
        <v>533</v>
      </c>
      <c r="Q110" s="3"/>
      <c r="R110" s="244" t="s">
        <v>518</v>
      </c>
    </row>
    <row r="111" spans="2:18" ht="12" customHeight="1">
      <c r="B111" s="438" t="s">
        <v>1139</v>
      </c>
      <c r="C111" s="439"/>
      <c r="D111" s="439"/>
      <c r="E111" s="439"/>
      <c r="F111" s="440"/>
      <c r="G111" s="8"/>
      <c r="H111" s="129" t="s">
        <v>514</v>
      </c>
      <c r="I111" s="8"/>
      <c r="J111" s="129" t="s">
        <v>350</v>
      </c>
      <c r="K111" s="131"/>
      <c r="L111" s="130" t="s">
        <v>350</v>
      </c>
      <c r="M111" s="127"/>
      <c r="N111" s="129" t="s">
        <v>514</v>
      </c>
      <c r="O111" s="127"/>
      <c r="P111" s="129" t="s">
        <v>533</v>
      </c>
      <c r="Q111" s="3"/>
      <c r="R111" s="244" t="s">
        <v>518</v>
      </c>
    </row>
    <row r="112" spans="2:18" ht="6" customHeight="1"/>
    <row r="113" spans="2:18" ht="47.1" customHeight="1">
      <c r="B113" s="433" t="s">
        <v>1140</v>
      </c>
      <c r="C113" s="433"/>
      <c r="D113" s="433"/>
      <c r="E113" s="433"/>
      <c r="F113" s="433"/>
      <c r="G113" s="433"/>
      <c r="H113" s="433"/>
      <c r="I113" s="433"/>
      <c r="J113" s="433"/>
      <c r="K113" s="433"/>
      <c r="L113" s="433"/>
      <c r="M113" s="433"/>
      <c r="N113" s="433"/>
      <c r="O113" s="433"/>
      <c r="P113" s="433"/>
    </row>
    <row r="116" spans="2:18" ht="20.100000000000001" customHeight="1" thickBot="1">
      <c r="B116" s="227" t="s">
        <v>1141</v>
      </c>
      <c r="C116" s="227"/>
      <c r="D116" s="227"/>
      <c r="E116" s="227"/>
      <c r="F116" s="227"/>
      <c r="G116" s="227"/>
      <c r="H116" s="227"/>
      <c r="I116" s="227"/>
      <c r="J116" s="227"/>
      <c r="K116" s="227"/>
      <c r="L116" s="227"/>
      <c r="M116" s="227"/>
      <c r="N116" s="227"/>
      <c r="O116" s="227"/>
      <c r="P116" s="227"/>
      <c r="Q116" s="239"/>
      <c r="R116" s="240"/>
    </row>
    <row r="117" spans="2:18" s="40" customFormat="1" ht="20.100000000000001" customHeight="1">
      <c r="B117" s="451" t="s">
        <v>1768</v>
      </c>
      <c r="C117" s="452"/>
      <c r="D117" s="452"/>
      <c r="E117" s="452"/>
      <c r="F117" s="452"/>
      <c r="G117" s="452"/>
      <c r="H117" s="452"/>
      <c r="I117" s="452"/>
      <c r="J117" s="452"/>
      <c r="K117" s="452"/>
      <c r="L117" s="452"/>
      <c r="M117" s="449"/>
      <c r="N117" s="449"/>
      <c r="O117" s="449"/>
      <c r="P117" s="449"/>
      <c r="Q117" s="449"/>
      <c r="R117" s="449"/>
    </row>
    <row r="118" spans="2:18" ht="27.9" customHeight="1">
      <c r="B118" s="448"/>
      <c r="C118" s="449"/>
      <c r="D118" s="449"/>
      <c r="E118" s="449"/>
      <c r="F118" s="449"/>
      <c r="G118" s="449"/>
      <c r="H118" s="449"/>
      <c r="I118" s="449"/>
      <c r="J118" s="449"/>
      <c r="K118" s="18"/>
      <c r="L118" s="17">
        <v>2025</v>
      </c>
      <c r="M118" s="18"/>
      <c r="N118" s="19" t="s">
        <v>510</v>
      </c>
      <c r="O118" s="18"/>
      <c r="P118" s="19" t="s">
        <v>511</v>
      </c>
      <c r="Q118" s="2"/>
      <c r="R118" s="241" t="s">
        <v>512</v>
      </c>
    </row>
    <row r="119" spans="2:18" ht="12" customHeight="1">
      <c r="B119" s="445" t="s">
        <v>1142</v>
      </c>
      <c r="C119" s="446"/>
      <c r="D119" s="446"/>
      <c r="E119" s="446"/>
      <c r="F119" s="446"/>
      <c r="G119" s="446"/>
      <c r="H119" s="446"/>
      <c r="I119" s="446"/>
      <c r="J119" s="447"/>
      <c r="K119" s="131"/>
      <c r="L119" s="130" t="s">
        <v>1143</v>
      </c>
      <c r="M119" s="127"/>
      <c r="N119" s="129" t="s">
        <v>561</v>
      </c>
      <c r="O119" s="127"/>
      <c r="P119" s="129" t="s">
        <v>1144</v>
      </c>
      <c r="Q119" s="3"/>
      <c r="R119" s="244" t="s">
        <v>518</v>
      </c>
    </row>
    <row r="120" spans="2:18" ht="12" customHeight="1">
      <c r="B120" s="445" t="s">
        <v>1145</v>
      </c>
      <c r="C120" s="446"/>
      <c r="D120" s="446"/>
      <c r="E120" s="446"/>
      <c r="F120" s="446"/>
      <c r="G120" s="446"/>
      <c r="H120" s="446"/>
      <c r="I120" s="446"/>
      <c r="J120" s="447"/>
      <c r="K120" s="131"/>
      <c r="L120" s="130" t="s">
        <v>1146</v>
      </c>
      <c r="M120" s="127"/>
      <c r="N120" s="129" t="s">
        <v>514</v>
      </c>
      <c r="O120" s="127"/>
      <c r="P120" s="129" t="s">
        <v>1147</v>
      </c>
      <c r="Q120" s="3"/>
      <c r="R120" s="244" t="s">
        <v>518</v>
      </c>
    </row>
    <row r="121" spans="2:18" ht="20.100000000000001" customHeight="1">
      <c r="B121" s="122"/>
      <c r="C121" s="142"/>
      <c r="D121" s="142"/>
      <c r="E121" s="142"/>
      <c r="F121" s="142"/>
      <c r="G121" s="142"/>
      <c r="H121" s="142"/>
      <c r="I121" s="142"/>
      <c r="J121" s="142"/>
      <c r="K121" s="142"/>
      <c r="L121" s="142"/>
      <c r="M121" s="142"/>
      <c r="N121" s="142"/>
      <c r="O121" s="142"/>
      <c r="P121" s="142"/>
    </row>
    <row r="123" spans="2:18" ht="20.100000000000001" customHeight="1" thickBot="1">
      <c r="B123" s="227" t="s">
        <v>1148</v>
      </c>
      <c r="C123" s="227"/>
      <c r="D123" s="227"/>
      <c r="E123" s="227"/>
      <c r="F123" s="227"/>
      <c r="G123" s="227"/>
      <c r="H123" s="227"/>
      <c r="I123" s="227"/>
      <c r="J123" s="227"/>
      <c r="K123" s="227"/>
      <c r="L123" s="227"/>
      <c r="M123" s="227"/>
      <c r="N123" s="227"/>
      <c r="O123" s="227"/>
      <c r="P123" s="227"/>
      <c r="Q123" s="239"/>
      <c r="R123" s="240"/>
    </row>
    <row r="124" spans="2:18" s="40" customFormat="1" ht="20.100000000000001" customHeight="1">
      <c r="B124" s="451" t="s">
        <v>1768</v>
      </c>
      <c r="C124" s="452"/>
      <c r="D124" s="452"/>
      <c r="E124" s="452"/>
      <c r="F124" s="452"/>
      <c r="G124" s="452"/>
      <c r="H124" s="452"/>
      <c r="I124" s="452"/>
      <c r="J124" s="452"/>
      <c r="K124" s="452"/>
      <c r="L124" s="452"/>
      <c r="M124" s="449"/>
      <c r="N124" s="449"/>
      <c r="O124" s="449"/>
      <c r="P124" s="449"/>
      <c r="Q124" s="449"/>
      <c r="R124" s="449"/>
    </row>
    <row r="125" spans="2:18" ht="27.9" customHeight="1">
      <c r="B125" s="450"/>
      <c r="C125" s="450"/>
      <c r="D125" s="450"/>
      <c r="E125" s="450"/>
      <c r="F125" s="450"/>
      <c r="G125" s="450"/>
      <c r="H125" s="450"/>
      <c r="I125" s="21"/>
      <c r="J125" s="19">
        <v>2024</v>
      </c>
      <c r="K125" s="18"/>
      <c r="L125" s="17">
        <v>2025</v>
      </c>
      <c r="M125" s="18"/>
      <c r="N125" s="19" t="s">
        <v>510</v>
      </c>
      <c r="O125" s="18"/>
      <c r="P125" s="19" t="s">
        <v>511</v>
      </c>
      <c r="Q125" s="2"/>
      <c r="R125" s="241" t="s">
        <v>512</v>
      </c>
    </row>
    <row r="126" spans="2:18" ht="12" customHeight="1">
      <c r="B126" s="444" t="s">
        <v>1149</v>
      </c>
      <c r="C126" s="444"/>
      <c r="D126" s="444"/>
      <c r="E126" s="444"/>
      <c r="F126" s="444"/>
      <c r="G126" s="444"/>
      <c r="H126" s="444"/>
      <c r="I126" s="8"/>
      <c r="J126" s="129" t="s">
        <v>263</v>
      </c>
      <c r="K126" s="131"/>
      <c r="L126" s="130" t="s">
        <v>576</v>
      </c>
      <c r="M126" s="127"/>
      <c r="N126" s="129" t="s">
        <v>1116</v>
      </c>
      <c r="O126" s="127"/>
      <c r="P126" s="129" t="s">
        <v>1150</v>
      </c>
      <c r="Q126" s="3"/>
      <c r="R126" s="244" t="s">
        <v>518</v>
      </c>
    </row>
    <row r="127" spans="2:18" ht="12" customHeight="1">
      <c r="B127" s="445" t="s">
        <v>1151</v>
      </c>
      <c r="C127" s="446"/>
      <c r="D127" s="446"/>
      <c r="E127" s="446"/>
      <c r="F127" s="446"/>
      <c r="G127" s="446"/>
      <c r="H127" s="447"/>
      <c r="I127" s="8"/>
      <c r="J127" s="129" t="s">
        <v>1152</v>
      </c>
      <c r="K127" s="131"/>
      <c r="L127" s="130" t="s">
        <v>1153</v>
      </c>
      <c r="M127" s="127"/>
      <c r="N127" s="129" t="s">
        <v>1116</v>
      </c>
      <c r="O127" s="127"/>
      <c r="P127" s="129" t="s">
        <v>1154</v>
      </c>
      <c r="Q127" s="3"/>
      <c r="R127" s="244" t="s">
        <v>518</v>
      </c>
    </row>
    <row r="128" spans="2:18" ht="12" customHeight="1">
      <c r="B128" s="445" t="s">
        <v>1155</v>
      </c>
      <c r="C128" s="446"/>
      <c r="D128" s="446"/>
      <c r="E128" s="446"/>
      <c r="F128" s="446"/>
      <c r="G128" s="446"/>
      <c r="H128" s="447"/>
      <c r="I128" s="8"/>
      <c r="J128" s="129" t="s">
        <v>264</v>
      </c>
      <c r="K128" s="131"/>
      <c r="L128" s="130" t="s">
        <v>441</v>
      </c>
      <c r="M128" s="127"/>
      <c r="N128" s="129" t="s">
        <v>1116</v>
      </c>
      <c r="O128" s="127"/>
      <c r="P128" s="129" t="s">
        <v>1156</v>
      </c>
      <c r="Q128" s="3"/>
      <c r="R128" s="244" t="s">
        <v>518</v>
      </c>
    </row>
    <row r="129" spans="2:18" ht="12" customHeight="1">
      <c r="B129" s="445" t="s">
        <v>1157</v>
      </c>
      <c r="C129" s="446"/>
      <c r="D129" s="446"/>
      <c r="E129" s="446"/>
      <c r="F129" s="446"/>
      <c r="G129" s="446"/>
      <c r="H129" s="447"/>
      <c r="I129" s="8"/>
      <c r="J129" s="129" t="s">
        <v>148</v>
      </c>
      <c r="K129" s="131"/>
      <c r="L129" s="130" t="s">
        <v>148</v>
      </c>
      <c r="M129" s="127"/>
      <c r="N129" s="129" t="s">
        <v>1116</v>
      </c>
      <c r="O129" s="127"/>
      <c r="P129" s="129" t="s">
        <v>1156</v>
      </c>
      <c r="Q129" s="3"/>
      <c r="R129" s="244" t="s">
        <v>518</v>
      </c>
    </row>
    <row r="130" spans="2:18" ht="12" customHeight="1">
      <c r="B130" s="445" t="s">
        <v>1158</v>
      </c>
      <c r="C130" s="446"/>
      <c r="D130" s="446"/>
      <c r="E130" s="446"/>
      <c r="F130" s="446"/>
      <c r="G130" s="446"/>
      <c r="H130" s="447"/>
      <c r="I130" s="8"/>
      <c r="J130" s="129" t="s">
        <v>148</v>
      </c>
      <c r="K130" s="131"/>
      <c r="L130" s="130" t="s">
        <v>40</v>
      </c>
      <c r="M130" s="127"/>
      <c r="N130" s="129" t="s">
        <v>1116</v>
      </c>
      <c r="O130" s="127"/>
      <c r="P130" s="129" t="s">
        <v>1159</v>
      </c>
      <c r="Q130" s="3"/>
      <c r="R130" s="244" t="s">
        <v>518</v>
      </c>
    </row>
  </sheetData>
  <mergeCells count="90">
    <mergeCell ref="B80:F80"/>
    <mergeCell ref="B81:F81"/>
    <mergeCell ref="B82:F82"/>
    <mergeCell ref="B83:F83"/>
    <mergeCell ref="B91:F91"/>
    <mergeCell ref="B76:F76"/>
    <mergeCell ref="B77:F77"/>
    <mergeCell ref="B78:F78"/>
    <mergeCell ref="B79:F79"/>
    <mergeCell ref="B75:F75"/>
    <mergeCell ref="B5:R5"/>
    <mergeCell ref="B26:R26"/>
    <mergeCell ref="B37:R37"/>
    <mergeCell ref="B51:R51"/>
    <mergeCell ref="B22:P22"/>
    <mergeCell ref="B47:P47"/>
    <mergeCell ref="B6:H6"/>
    <mergeCell ref="B7:H7"/>
    <mergeCell ref="B8:H8"/>
    <mergeCell ref="B19:H19"/>
    <mergeCell ref="B20:H20"/>
    <mergeCell ref="B9:H9"/>
    <mergeCell ref="B10:H10"/>
    <mergeCell ref="B17:H17"/>
    <mergeCell ref="B18:H18"/>
    <mergeCell ref="B11:H11"/>
    <mergeCell ref="B12:H12"/>
    <mergeCell ref="B13:H13"/>
    <mergeCell ref="B14:H14"/>
    <mergeCell ref="B15:H15"/>
    <mergeCell ref="B16:H16"/>
    <mergeCell ref="B27:H27"/>
    <mergeCell ref="B28:H28"/>
    <mergeCell ref="B29:H29"/>
    <mergeCell ref="B30:H30"/>
    <mergeCell ref="B31:H31"/>
    <mergeCell ref="B32:H32"/>
    <mergeCell ref="D38:N38"/>
    <mergeCell ref="B72:F72"/>
    <mergeCell ref="B73:F73"/>
    <mergeCell ref="B74:F74"/>
    <mergeCell ref="D52:N52"/>
    <mergeCell ref="B65:F65"/>
    <mergeCell ref="B66:F66"/>
    <mergeCell ref="B67:F67"/>
    <mergeCell ref="B68:F68"/>
    <mergeCell ref="B64:R64"/>
    <mergeCell ref="B69:F69"/>
    <mergeCell ref="B70:F70"/>
    <mergeCell ref="B71:F71"/>
    <mergeCell ref="R38:R39"/>
    <mergeCell ref="R52:R53"/>
    <mergeCell ref="B108:F108"/>
    <mergeCell ref="B109:F109"/>
    <mergeCell ref="B98:F98"/>
    <mergeCell ref="B92:F92"/>
    <mergeCell ref="B84:F84"/>
    <mergeCell ref="B85:F85"/>
    <mergeCell ref="B93:F93"/>
    <mergeCell ref="B94:F94"/>
    <mergeCell ref="B90:R90"/>
    <mergeCell ref="B103:F103"/>
    <mergeCell ref="B104:F104"/>
    <mergeCell ref="B105:F105"/>
    <mergeCell ref="B106:F106"/>
    <mergeCell ref="B107:F107"/>
    <mergeCell ref="B128:H128"/>
    <mergeCell ref="B129:H129"/>
    <mergeCell ref="B130:H130"/>
    <mergeCell ref="B118:J118"/>
    <mergeCell ref="B119:J119"/>
    <mergeCell ref="B120:J120"/>
    <mergeCell ref="B125:H125"/>
    <mergeCell ref="B124:R124"/>
    <mergeCell ref="B34:P34"/>
    <mergeCell ref="B61:P61"/>
    <mergeCell ref="B87:P87"/>
    <mergeCell ref="B126:H126"/>
    <mergeCell ref="B127:H127"/>
    <mergeCell ref="B111:F111"/>
    <mergeCell ref="B113:P113"/>
    <mergeCell ref="B117:R117"/>
    <mergeCell ref="B95:F95"/>
    <mergeCell ref="B96:F96"/>
    <mergeCell ref="B97:F97"/>
    <mergeCell ref="B110:F110"/>
    <mergeCell ref="B99:F99"/>
    <mergeCell ref="B100:F100"/>
    <mergeCell ref="B101:F101"/>
    <mergeCell ref="B102:F102"/>
  </mergeCells>
  <pageMargins left="0.7" right="0.7" top="0.75" bottom="0.75" header="0.3" footer="0.3"/>
  <pageSetup paperSize="256" orientation="portrait" horizontalDpi="0" verticalDpi="0"/>
  <ignoredErrors>
    <ignoredError sqref="J8:L17 J29:L32 D40:N45 D54:N59 H67:L85 H93:L111 J126:P130"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A1FE6-3EFD-D24F-8440-AE2445A63838}">
  <dimension ref="B2:P11"/>
  <sheetViews>
    <sheetView showGridLines="0" zoomScale="150" zoomScaleNormal="150" workbookViewId="0">
      <selection activeCell="B5" sqref="B5:L5"/>
    </sheetView>
  </sheetViews>
  <sheetFormatPr baseColWidth="10" defaultColWidth="7.5" defaultRowHeight="13.2"/>
  <cols>
    <col min="1" max="1" width="2.3984375" style="1" customWidth="1"/>
    <col min="2" max="2" width="72.8984375" style="1" customWidth="1"/>
    <col min="3" max="3" width="1" style="1" customWidth="1"/>
    <col min="4" max="4" width="10.5" style="1" customWidth="1"/>
    <col min="5" max="5" width="1" style="1" customWidth="1"/>
    <col min="6" max="6" width="9.59765625" style="1" customWidth="1"/>
    <col min="7" max="7" width="1" style="1" customWidth="1"/>
    <col min="8" max="8" width="9.59765625" style="1" customWidth="1"/>
    <col min="9" max="9" width="1" style="1" customWidth="1"/>
    <col min="10" max="10" width="9.59765625" style="1" customWidth="1"/>
    <col min="11" max="11" width="1" style="1" customWidth="1"/>
    <col min="12" max="12" width="9.59765625" style="1" customWidth="1"/>
    <col min="13" max="16384" width="7.5" style="1"/>
  </cols>
  <sheetData>
    <row r="2" spans="2:16" ht="33.9" customHeight="1">
      <c r="B2" s="121"/>
      <c r="C2" s="108"/>
      <c r="D2" s="108"/>
      <c r="E2" s="108"/>
      <c r="F2" s="108"/>
      <c r="G2" s="108"/>
      <c r="I2" s="116"/>
      <c r="J2" s="116" t="s">
        <v>0</v>
      </c>
    </row>
    <row r="3" spans="2:16" ht="12.9" customHeight="1">
      <c r="B3" s="110"/>
      <c r="C3" s="108"/>
      <c r="D3" s="108"/>
      <c r="E3" s="108"/>
      <c r="F3" s="108"/>
      <c r="G3" s="108"/>
      <c r="H3" s="108"/>
      <c r="I3" s="108"/>
      <c r="J3" s="108"/>
    </row>
    <row r="4" spans="2:16" ht="20.100000000000001" customHeight="1" thickBot="1">
      <c r="B4" s="227" t="s">
        <v>1160</v>
      </c>
      <c r="C4" s="227"/>
      <c r="D4" s="227"/>
      <c r="E4" s="227"/>
      <c r="F4" s="227"/>
      <c r="G4" s="227"/>
      <c r="H4" s="227"/>
      <c r="I4" s="227"/>
      <c r="J4" s="227"/>
      <c r="K4" s="239"/>
      <c r="L4" s="240"/>
    </row>
    <row r="5" spans="2:16" s="40" customFormat="1" ht="20.100000000000001" customHeight="1">
      <c r="B5" s="430" t="s">
        <v>1767</v>
      </c>
      <c r="C5" s="431"/>
      <c r="D5" s="431"/>
      <c r="E5" s="431"/>
      <c r="F5" s="431"/>
      <c r="G5" s="431"/>
      <c r="H5" s="431"/>
      <c r="I5" s="431"/>
      <c r="J5" s="431"/>
      <c r="K5" s="431"/>
      <c r="L5" s="431"/>
      <c r="M5" s="245"/>
      <c r="N5" s="245"/>
      <c r="O5" s="242"/>
      <c r="P5" s="242"/>
    </row>
    <row r="6" spans="2:16" ht="27.9" customHeight="1">
      <c r="B6" s="21"/>
      <c r="C6" s="21"/>
      <c r="D6" s="19">
        <v>2024</v>
      </c>
      <c r="E6" s="18"/>
      <c r="F6" s="17">
        <v>2025</v>
      </c>
      <c r="G6" s="18"/>
      <c r="H6" s="19" t="s">
        <v>510</v>
      </c>
      <c r="I6" s="18"/>
      <c r="J6" s="19" t="s">
        <v>511</v>
      </c>
      <c r="K6" s="2"/>
      <c r="L6" s="241" t="s">
        <v>512</v>
      </c>
    </row>
    <row r="7" spans="2:16" ht="12" customHeight="1">
      <c r="B7" s="10" t="s">
        <v>1161</v>
      </c>
      <c r="C7" s="8"/>
      <c r="D7" s="129" t="s">
        <v>1162</v>
      </c>
      <c r="E7" s="131"/>
      <c r="F7" s="130" t="s">
        <v>1163</v>
      </c>
      <c r="G7" s="127"/>
      <c r="H7" s="129" t="s">
        <v>561</v>
      </c>
      <c r="I7" s="127"/>
      <c r="J7" s="129" t="s">
        <v>604</v>
      </c>
      <c r="K7" s="3"/>
      <c r="L7" s="244" t="s">
        <v>518</v>
      </c>
    </row>
    <row r="8" spans="2:16" ht="12" customHeight="1">
      <c r="B8" s="10" t="s">
        <v>1164</v>
      </c>
      <c r="C8" s="8"/>
      <c r="D8" s="129" t="s">
        <v>1165</v>
      </c>
      <c r="E8" s="131"/>
      <c r="F8" s="130" t="s">
        <v>913</v>
      </c>
      <c r="G8" s="127"/>
      <c r="H8" s="129" t="s">
        <v>561</v>
      </c>
      <c r="I8" s="127"/>
      <c r="J8" s="129" t="s">
        <v>604</v>
      </c>
      <c r="K8" s="3"/>
      <c r="L8" s="244" t="s">
        <v>518</v>
      </c>
    </row>
    <row r="9" spans="2:16" ht="12" customHeight="1">
      <c r="B9" s="10" t="s">
        <v>1166</v>
      </c>
      <c r="C9" s="8"/>
      <c r="D9" s="129" t="s">
        <v>1167</v>
      </c>
      <c r="E9" s="131"/>
      <c r="F9" s="130" t="s">
        <v>1168</v>
      </c>
      <c r="G9" s="127"/>
      <c r="H9" s="129" t="s">
        <v>1169</v>
      </c>
      <c r="I9" s="127"/>
      <c r="J9" s="129" t="s">
        <v>604</v>
      </c>
      <c r="K9" s="3"/>
      <c r="L9" s="244" t="s">
        <v>518</v>
      </c>
    </row>
    <row r="10" spans="2:16" ht="6" customHeight="1"/>
    <row r="11" spans="2:16" ht="20.100000000000001" customHeight="1">
      <c r="B11" s="433" t="s">
        <v>1170</v>
      </c>
      <c r="C11" s="434"/>
      <c r="D11" s="434"/>
      <c r="E11" s="434"/>
      <c r="F11" s="434"/>
      <c r="G11" s="434"/>
      <c r="H11" s="434"/>
      <c r="I11" s="434"/>
      <c r="J11" s="434"/>
    </row>
  </sheetData>
  <mergeCells count="2">
    <mergeCell ref="B11:J11"/>
    <mergeCell ref="B5:L5"/>
  </mergeCells>
  <pageMargins left="0.7" right="0.7" top="0.75" bottom="0.75" header="0.3" footer="0.3"/>
  <pageSetup paperSize="256" orientation="portrait" horizontalDpi="0" verticalDpi="0"/>
  <ignoredErrors>
    <ignoredError sqref="D7:H9"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786EC-5406-B949-9C1C-A7A8780B5134}">
  <dimension ref="B2:P44"/>
  <sheetViews>
    <sheetView showGridLines="0" topLeftCell="A16" zoomScale="150" zoomScaleNormal="150" workbookViewId="0">
      <selection activeCell="B26" sqref="B26:L26"/>
    </sheetView>
  </sheetViews>
  <sheetFormatPr baseColWidth="10" defaultColWidth="7.5" defaultRowHeight="13.2"/>
  <cols>
    <col min="1" max="1" width="2.3984375" style="1" customWidth="1"/>
    <col min="2" max="2" width="72.8984375" style="1" customWidth="1"/>
    <col min="3" max="3" width="1" style="1" customWidth="1"/>
    <col min="4" max="4" width="10.5" style="1" customWidth="1"/>
    <col min="5" max="5" width="1" style="1" customWidth="1"/>
    <col min="6" max="6" width="9.59765625" style="1" customWidth="1"/>
    <col min="7" max="7" width="1" style="1" customWidth="1"/>
    <col min="8" max="8" width="9.59765625" style="1" customWidth="1"/>
    <col min="9" max="9" width="1" style="1" customWidth="1"/>
    <col min="10" max="10" width="9.59765625" style="1" customWidth="1"/>
    <col min="11" max="11" width="1" style="1" customWidth="1"/>
    <col min="12" max="12" width="9.59765625" style="1" customWidth="1"/>
    <col min="13" max="16384" width="7.5" style="1"/>
  </cols>
  <sheetData>
    <row r="2" spans="2:16" ht="33.9" customHeight="1">
      <c r="B2" s="121"/>
      <c r="C2" s="108"/>
      <c r="D2" s="108"/>
      <c r="E2" s="108"/>
      <c r="F2" s="108"/>
      <c r="G2" s="108"/>
      <c r="I2" s="116"/>
      <c r="J2" s="116" t="s">
        <v>0</v>
      </c>
    </row>
    <row r="3" spans="2:16" ht="12.9" customHeight="1">
      <c r="B3" s="110"/>
      <c r="C3" s="108"/>
      <c r="D3" s="108"/>
      <c r="E3" s="108"/>
      <c r="F3" s="108"/>
      <c r="G3" s="108"/>
      <c r="H3" s="108"/>
      <c r="I3" s="108"/>
      <c r="J3" s="108"/>
    </row>
    <row r="4" spans="2:16" ht="20.100000000000001" customHeight="1" thickBot="1">
      <c r="B4" s="227" t="s">
        <v>1171</v>
      </c>
      <c r="C4" s="227"/>
      <c r="D4" s="227"/>
      <c r="E4" s="227"/>
      <c r="F4" s="227"/>
      <c r="G4" s="227"/>
      <c r="H4" s="227"/>
      <c r="I4" s="227"/>
      <c r="J4" s="227"/>
      <c r="K4" s="239"/>
      <c r="L4" s="240"/>
    </row>
    <row r="5" spans="2:16" s="40" customFormat="1" ht="20.100000000000001" customHeight="1">
      <c r="B5" s="451" t="s">
        <v>1768</v>
      </c>
      <c r="C5" s="452"/>
      <c r="D5" s="452"/>
      <c r="E5" s="452"/>
      <c r="F5" s="452"/>
      <c r="G5" s="452"/>
      <c r="H5" s="452"/>
      <c r="I5" s="452"/>
      <c r="J5" s="452"/>
      <c r="K5" s="452"/>
      <c r="L5" s="452"/>
      <c r="M5" s="245"/>
      <c r="N5" s="245"/>
      <c r="O5" s="242"/>
      <c r="P5" s="242"/>
    </row>
    <row r="6" spans="2:16" ht="27.9" customHeight="1">
      <c r="B6" s="21"/>
      <c r="C6" s="21"/>
      <c r="D6" s="19">
        <v>2024</v>
      </c>
      <c r="E6" s="18"/>
      <c r="F6" s="17">
        <v>2025</v>
      </c>
      <c r="G6" s="18"/>
      <c r="H6" s="19" t="s">
        <v>510</v>
      </c>
      <c r="I6" s="18"/>
      <c r="J6" s="19" t="s">
        <v>511</v>
      </c>
      <c r="K6" s="2"/>
      <c r="L6" s="241" t="s">
        <v>512</v>
      </c>
    </row>
    <row r="7" spans="2:16" ht="12" customHeight="1">
      <c r="B7" s="10" t="s">
        <v>1172</v>
      </c>
      <c r="C7" s="8"/>
      <c r="D7" s="129" t="s">
        <v>928</v>
      </c>
      <c r="E7" s="131"/>
      <c r="F7" s="130" t="s">
        <v>1173</v>
      </c>
      <c r="G7" s="127"/>
      <c r="H7" s="129" t="s">
        <v>561</v>
      </c>
      <c r="I7" s="127"/>
      <c r="J7" s="129" t="s">
        <v>1174</v>
      </c>
      <c r="K7" s="3"/>
      <c r="L7" s="244" t="s">
        <v>518</v>
      </c>
    </row>
    <row r="8" spans="2:16" ht="12" customHeight="1">
      <c r="B8" s="10" t="s">
        <v>1175</v>
      </c>
      <c r="C8" s="8"/>
      <c r="D8" s="129" t="s">
        <v>219</v>
      </c>
      <c r="E8" s="131"/>
      <c r="F8" s="130" t="s">
        <v>256</v>
      </c>
      <c r="G8" s="127"/>
      <c r="H8" s="129" t="s">
        <v>561</v>
      </c>
      <c r="I8" s="127"/>
      <c r="J8" s="129" t="s">
        <v>1176</v>
      </c>
      <c r="K8" s="3"/>
      <c r="L8" s="244" t="s">
        <v>518</v>
      </c>
    </row>
    <row r="9" spans="2:16" ht="12" customHeight="1">
      <c r="B9" s="10" t="s">
        <v>1177</v>
      </c>
      <c r="C9" s="8"/>
      <c r="D9" s="129" t="s">
        <v>256</v>
      </c>
      <c r="E9" s="131"/>
      <c r="F9" s="130" t="s">
        <v>753</v>
      </c>
      <c r="G9" s="127"/>
      <c r="H9" s="129" t="s">
        <v>561</v>
      </c>
      <c r="I9" s="127"/>
      <c r="J9" s="129"/>
      <c r="K9" s="3"/>
      <c r="L9" s="244" t="s">
        <v>518</v>
      </c>
    </row>
    <row r="10" spans="2:16" ht="12" customHeight="1">
      <c r="B10" s="10" t="s">
        <v>1178</v>
      </c>
      <c r="C10" s="8"/>
      <c r="D10" s="129" t="s">
        <v>298</v>
      </c>
      <c r="E10" s="131"/>
      <c r="F10" s="130" t="s">
        <v>298</v>
      </c>
      <c r="G10" s="127"/>
      <c r="H10" s="129" t="s">
        <v>561</v>
      </c>
      <c r="I10" s="127"/>
      <c r="J10" s="129"/>
      <c r="K10" s="3"/>
      <c r="L10" s="244" t="s">
        <v>518</v>
      </c>
    </row>
    <row r="11" spans="2:16" ht="12" customHeight="1">
      <c r="B11" s="10" t="s">
        <v>1179</v>
      </c>
      <c r="C11" s="8"/>
      <c r="D11" s="129" t="s">
        <v>259</v>
      </c>
      <c r="E11" s="131"/>
      <c r="F11" s="130" t="s">
        <v>258</v>
      </c>
      <c r="G11" s="127"/>
      <c r="H11" s="129" t="s">
        <v>561</v>
      </c>
      <c r="I11" s="127"/>
      <c r="J11" s="129" t="s">
        <v>1180</v>
      </c>
      <c r="K11" s="3"/>
      <c r="L11" s="244" t="s">
        <v>518</v>
      </c>
    </row>
    <row r="12" spans="2:16" ht="12" customHeight="1">
      <c r="B12" s="10" t="s">
        <v>1181</v>
      </c>
      <c r="C12" s="8"/>
      <c r="D12" s="129" t="s">
        <v>257</v>
      </c>
      <c r="E12" s="131"/>
      <c r="F12" s="130" t="s">
        <v>1182</v>
      </c>
      <c r="G12" s="127"/>
      <c r="H12" s="129" t="s">
        <v>561</v>
      </c>
      <c r="I12" s="127"/>
      <c r="J12" s="129"/>
      <c r="K12" s="3"/>
      <c r="L12" s="244" t="s">
        <v>518</v>
      </c>
    </row>
    <row r="15" spans="2:16" ht="20.100000000000001" customHeight="1" thickBot="1">
      <c r="B15" s="227" t="s">
        <v>1183</v>
      </c>
      <c r="C15" s="227"/>
      <c r="D15" s="227"/>
      <c r="E15" s="227"/>
      <c r="F15" s="227"/>
      <c r="G15" s="227"/>
      <c r="H15" s="227"/>
      <c r="I15" s="227"/>
      <c r="J15" s="227"/>
      <c r="K15" s="239"/>
      <c r="L15" s="240"/>
    </row>
    <row r="16" spans="2:16" s="40" customFormat="1" ht="20.100000000000001" customHeight="1">
      <c r="B16" s="451" t="s">
        <v>1768</v>
      </c>
      <c r="C16" s="452"/>
      <c r="D16" s="452"/>
      <c r="E16" s="452"/>
      <c r="F16" s="452"/>
      <c r="G16" s="452"/>
      <c r="H16" s="452"/>
      <c r="I16" s="452"/>
      <c r="J16" s="452"/>
      <c r="K16" s="452"/>
      <c r="L16" s="452"/>
      <c r="M16" s="245"/>
      <c r="N16" s="245"/>
      <c r="O16" s="242"/>
      <c r="P16" s="242"/>
    </row>
    <row r="17" spans="2:16" ht="27.9" customHeight="1">
      <c r="B17" s="21"/>
      <c r="C17" s="21"/>
      <c r="D17" s="19">
        <v>2024</v>
      </c>
      <c r="E17" s="18"/>
      <c r="F17" s="17">
        <v>2025</v>
      </c>
      <c r="G17" s="18"/>
      <c r="H17" s="19" t="s">
        <v>510</v>
      </c>
      <c r="I17" s="18"/>
      <c r="J17" s="19" t="s">
        <v>511</v>
      </c>
      <c r="K17" s="2"/>
      <c r="L17" s="241" t="s">
        <v>512</v>
      </c>
    </row>
    <row r="18" spans="2:16" ht="12" customHeight="1">
      <c r="B18" s="10" t="s">
        <v>1184</v>
      </c>
      <c r="C18" s="8"/>
      <c r="D18" s="129" t="s">
        <v>148</v>
      </c>
      <c r="E18" s="131"/>
      <c r="F18" s="130" t="s">
        <v>148</v>
      </c>
      <c r="G18" s="127"/>
      <c r="H18" s="129" t="s">
        <v>917</v>
      </c>
      <c r="I18" s="127"/>
      <c r="J18" s="129" t="s">
        <v>1185</v>
      </c>
      <c r="K18" s="3"/>
      <c r="L18" s="244" t="s">
        <v>518</v>
      </c>
    </row>
    <row r="19" spans="2:16" ht="12" customHeight="1">
      <c r="B19" s="10" t="s">
        <v>1186</v>
      </c>
      <c r="C19" s="8"/>
      <c r="D19" s="129" t="s">
        <v>148</v>
      </c>
      <c r="E19" s="131"/>
      <c r="F19" s="130" t="s">
        <v>148</v>
      </c>
      <c r="G19" s="127"/>
      <c r="H19" s="129" t="s">
        <v>1187</v>
      </c>
      <c r="I19" s="127"/>
      <c r="J19" s="129" t="s">
        <v>1185</v>
      </c>
      <c r="K19" s="3"/>
      <c r="L19" s="244" t="s">
        <v>518</v>
      </c>
    </row>
    <row r="20" spans="2:16" ht="12" customHeight="1">
      <c r="B20" s="10" t="s">
        <v>1188</v>
      </c>
      <c r="C20" s="8"/>
      <c r="D20" s="129" t="s">
        <v>40</v>
      </c>
      <c r="E20" s="131"/>
      <c r="F20" s="130" t="s">
        <v>298</v>
      </c>
      <c r="G20" s="127"/>
      <c r="H20" s="129" t="s">
        <v>917</v>
      </c>
      <c r="I20" s="127"/>
      <c r="J20" s="129" t="s">
        <v>1185</v>
      </c>
      <c r="K20" s="3"/>
      <c r="L20" s="244" t="s">
        <v>518</v>
      </c>
    </row>
    <row r="21" spans="2:16" ht="12" customHeight="1">
      <c r="B21" s="10" t="s">
        <v>1189</v>
      </c>
      <c r="C21" s="8"/>
      <c r="D21" s="129" t="s">
        <v>148</v>
      </c>
      <c r="E21" s="131"/>
      <c r="F21" s="130" t="s">
        <v>1134</v>
      </c>
      <c r="G21" s="127"/>
      <c r="H21" s="129" t="s">
        <v>917</v>
      </c>
      <c r="I21" s="127"/>
      <c r="J21" s="129" t="s">
        <v>1185</v>
      </c>
      <c r="K21" s="3"/>
      <c r="L21" s="244" t="s">
        <v>518</v>
      </c>
    </row>
    <row r="22" spans="2:16" ht="20.100000000000001" customHeight="1">
      <c r="B22" s="10" t="s">
        <v>1190</v>
      </c>
      <c r="C22" s="8"/>
      <c r="D22" s="129" t="s">
        <v>148</v>
      </c>
      <c r="E22" s="131"/>
      <c r="F22" s="130" t="s">
        <v>148</v>
      </c>
      <c r="G22" s="127"/>
      <c r="H22" s="129" t="s">
        <v>917</v>
      </c>
      <c r="I22" s="127"/>
      <c r="J22" s="129" t="s">
        <v>1185</v>
      </c>
      <c r="K22" s="3"/>
      <c r="L22" s="244" t="s">
        <v>518</v>
      </c>
    </row>
    <row r="25" spans="2:16" ht="20.100000000000001" customHeight="1" thickBot="1">
      <c r="B25" s="227" t="s">
        <v>1191</v>
      </c>
      <c r="C25" s="227"/>
      <c r="D25" s="227"/>
      <c r="E25" s="227"/>
      <c r="F25" s="227"/>
      <c r="G25" s="227"/>
      <c r="H25" s="227"/>
      <c r="I25" s="227"/>
      <c r="J25" s="227"/>
      <c r="K25" s="239"/>
      <c r="L25" s="240"/>
    </row>
    <row r="26" spans="2:16" s="40" customFormat="1" ht="20.100000000000001" customHeight="1">
      <c r="B26" s="451" t="s">
        <v>1768</v>
      </c>
      <c r="C26" s="452"/>
      <c r="D26" s="452"/>
      <c r="E26" s="452"/>
      <c r="F26" s="452"/>
      <c r="G26" s="452"/>
      <c r="H26" s="452"/>
      <c r="I26" s="452"/>
      <c r="J26" s="452"/>
      <c r="K26" s="452"/>
      <c r="L26" s="452"/>
      <c r="M26" s="245"/>
      <c r="N26" s="245"/>
      <c r="O26" s="242"/>
      <c r="P26" s="242"/>
    </row>
    <row r="27" spans="2:16" ht="27.9" customHeight="1">
      <c r="B27" s="21"/>
      <c r="C27" s="21"/>
      <c r="D27" s="19">
        <v>2024</v>
      </c>
      <c r="E27" s="18"/>
      <c r="F27" s="17">
        <v>2025</v>
      </c>
      <c r="G27" s="18"/>
      <c r="H27" s="19" t="s">
        <v>510</v>
      </c>
      <c r="I27" s="18"/>
      <c r="J27" s="19" t="s">
        <v>511</v>
      </c>
      <c r="K27" s="2"/>
      <c r="L27" s="241" t="s">
        <v>512</v>
      </c>
    </row>
    <row r="28" spans="2:16" ht="12" customHeight="1">
      <c r="B28" s="10" t="s">
        <v>1192</v>
      </c>
      <c r="C28" s="8"/>
      <c r="D28" s="129" t="s">
        <v>1193</v>
      </c>
      <c r="E28" s="131"/>
      <c r="F28" s="130" t="s">
        <v>1194</v>
      </c>
      <c r="G28" s="127"/>
      <c r="H28" s="129" t="s">
        <v>1169</v>
      </c>
      <c r="I28" s="127"/>
      <c r="J28" s="129" t="s">
        <v>1195</v>
      </c>
      <c r="K28" s="3"/>
      <c r="L28" s="244" t="s">
        <v>518</v>
      </c>
    </row>
    <row r="29" spans="2:16" ht="12" customHeight="1">
      <c r="B29" s="10" t="s">
        <v>1196</v>
      </c>
      <c r="C29" s="8"/>
      <c r="D29" s="129" t="s">
        <v>148</v>
      </c>
      <c r="E29" s="131"/>
      <c r="F29" s="130" t="s">
        <v>341</v>
      </c>
      <c r="G29" s="127"/>
      <c r="H29" s="129" t="s">
        <v>1169</v>
      </c>
      <c r="I29" s="127"/>
      <c r="J29" s="129" t="s">
        <v>1195</v>
      </c>
      <c r="K29" s="3"/>
      <c r="L29" s="244" t="s">
        <v>518</v>
      </c>
    </row>
    <row r="30" spans="2:16" ht="12" customHeight="1">
      <c r="B30" s="10" t="s">
        <v>1197</v>
      </c>
      <c r="C30" s="8"/>
      <c r="D30" s="129" t="s">
        <v>1193</v>
      </c>
      <c r="E30" s="131"/>
      <c r="F30" s="130" t="s">
        <v>1194</v>
      </c>
      <c r="G30" s="127"/>
      <c r="H30" s="129" t="s">
        <v>1169</v>
      </c>
      <c r="I30" s="127"/>
      <c r="J30" s="129" t="s">
        <v>1195</v>
      </c>
      <c r="K30" s="3"/>
      <c r="L30" s="244" t="s">
        <v>518</v>
      </c>
    </row>
    <row r="31" spans="2:16" ht="12" customHeight="1">
      <c r="B31" s="115" t="s">
        <v>1198</v>
      </c>
      <c r="C31" s="8"/>
      <c r="D31" s="129"/>
      <c r="E31" s="131"/>
      <c r="F31" s="130"/>
      <c r="G31" s="127"/>
      <c r="H31" s="129"/>
      <c r="I31" s="127"/>
      <c r="J31" s="129"/>
      <c r="K31" s="3"/>
      <c r="L31" s="130"/>
    </row>
    <row r="32" spans="2:16" ht="12" customHeight="1">
      <c r="B32" s="10" t="s">
        <v>1122</v>
      </c>
      <c r="C32" s="8"/>
      <c r="D32" s="129" t="s">
        <v>1199</v>
      </c>
      <c r="E32" s="131"/>
      <c r="F32" s="130" t="s">
        <v>1200</v>
      </c>
      <c r="G32" s="127"/>
      <c r="H32" s="129" t="s">
        <v>1169</v>
      </c>
      <c r="I32" s="127"/>
      <c r="J32" s="129" t="s">
        <v>1195</v>
      </c>
      <c r="K32" s="3"/>
      <c r="L32" s="244" t="s">
        <v>518</v>
      </c>
    </row>
    <row r="33" spans="2:12" ht="12" customHeight="1">
      <c r="B33" s="10" t="s">
        <v>1123</v>
      </c>
      <c r="C33" s="8"/>
      <c r="D33" s="129" t="s">
        <v>609</v>
      </c>
      <c r="E33" s="131"/>
      <c r="F33" s="130" t="s">
        <v>609</v>
      </c>
      <c r="G33" s="127"/>
      <c r="H33" s="129" t="s">
        <v>1169</v>
      </c>
      <c r="I33" s="127"/>
      <c r="J33" s="129" t="s">
        <v>1195</v>
      </c>
      <c r="K33" s="3"/>
      <c r="L33" s="244" t="s">
        <v>518</v>
      </c>
    </row>
    <row r="34" spans="2:12" ht="12" customHeight="1">
      <c r="B34" s="10" t="s">
        <v>1125</v>
      </c>
      <c r="C34" s="8"/>
      <c r="D34" s="129" t="s">
        <v>322</v>
      </c>
      <c r="E34" s="131"/>
      <c r="F34" s="130" t="s">
        <v>322</v>
      </c>
      <c r="G34" s="127"/>
      <c r="H34" s="129" t="s">
        <v>1169</v>
      </c>
      <c r="I34" s="127"/>
      <c r="J34" s="129" t="s">
        <v>1195</v>
      </c>
      <c r="K34" s="3"/>
      <c r="L34" s="244" t="s">
        <v>518</v>
      </c>
    </row>
    <row r="35" spans="2:12" ht="12" customHeight="1">
      <c r="B35" s="10" t="s">
        <v>1126</v>
      </c>
      <c r="C35" s="8"/>
      <c r="D35" s="129" t="s">
        <v>399</v>
      </c>
      <c r="E35" s="131"/>
      <c r="F35" s="130" t="s">
        <v>410</v>
      </c>
      <c r="G35" s="127"/>
      <c r="H35" s="129" t="s">
        <v>1169</v>
      </c>
      <c r="I35" s="127"/>
      <c r="J35" s="129" t="s">
        <v>1195</v>
      </c>
      <c r="K35" s="3"/>
      <c r="L35" s="244" t="s">
        <v>518</v>
      </c>
    </row>
    <row r="36" spans="2:12" ht="12" customHeight="1">
      <c r="B36" s="115" t="s">
        <v>1201</v>
      </c>
      <c r="C36" s="8"/>
      <c r="D36" s="129"/>
      <c r="E36" s="131"/>
      <c r="F36" s="130"/>
      <c r="G36" s="127"/>
      <c r="H36" s="129"/>
      <c r="I36" s="127"/>
      <c r="J36" s="129"/>
      <c r="K36" s="3"/>
      <c r="L36" s="130"/>
    </row>
    <row r="37" spans="2:12" ht="12" customHeight="1">
      <c r="B37" s="10" t="s">
        <v>1202</v>
      </c>
      <c r="C37" s="8"/>
      <c r="D37" s="129" t="s">
        <v>514</v>
      </c>
      <c r="E37" s="131"/>
      <c r="F37" s="130" t="s">
        <v>317</v>
      </c>
      <c r="G37" s="127"/>
      <c r="H37" s="129" t="s">
        <v>1169</v>
      </c>
      <c r="I37" s="127"/>
      <c r="J37" s="129" t="s">
        <v>1195</v>
      </c>
      <c r="K37" s="3"/>
      <c r="L37" s="244" t="s">
        <v>518</v>
      </c>
    </row>
    <row r="38" spans="2:12" ht="12" customHeight="1">
      <c r="B38" s="10" t="s">
        <v>1203</v>
      </c>
      <c r="C38" s="8"/>
      <c r="D38" s="129" t="s">
        <v>514</v>
      </c>
      <c r="E38" s="131"/>
      <c r="F38" s="130" t="s">
        <v>881</v>
      </c>
      <c r="G38" s="127"/>
      <c r="H38" s="129" t="s">
        <v>1169</v>
      </c>
      <c r="I38" s="127"/>
      <c r="J38" s="129" t="s">
        <v>1195</v>
      </c>
      <c r="K38" s="3"/>
      <c r="L38" s="244" t="s">
        <v>518</v>
      </c>
    </row>
    <row r="39" spans="2:12" ht="12" customHeight="1">
      <c r="B39" s="10" t="s">
        <v>1204</v>
      </c>
      <c r="C39" s="8"/>
      <c r="D39" s="129" t="s">
        <v>514</v>
      </c>
      <c r="E39" s="131"/>
      <c r="F39" s="130" t="s">
        <v>1205</v>
      </c>
      <c r="G39" s="127"/>
      <c r="H39" s="129" t="s">
        <v>1169</v>
      </c>
      <c r="I39" s="127"/>
      <c r="J39" s="129" t="s">
        <v>1195</v>
      </c>
      <c r="K39" s="3"/>
      <c r="L39" s="244" t="s">
        <v>518</v>
      </c>
    </row>
    <row r="40" spans="2:12" ht="12" customHeight="1">
      <c r="B40" s="10" t="s">
        <v>1206</v>
      </c>
      <c r="C40" s="8"/>
      <c r="D40" s="129" t="s">
        <v>514</v>
      </c>
      <c r="E40" s="131"/>
      <c r="F40" s="130" t="s">
        <v>1207</v>
      </c>
      <c r="G40" s="127"/>
      <c r="H40" s="129" t="s">
        <v>1169</v>
      </c>
      <c r="I40" s="127"/>
      <c r="J40" s="129" t="s">
        <v>1195</v>
      </c>
      <c r="K40" s="3"/>
      <c r="L40" s="244" t="s">
        <v>518</v>
      </c>
    </row>
    <row r="41" spans="2:12" ht="12" customHeight="1">
      <c r="B41" s="10" t="s">
        <v>1208</v>
      </c>
      <c r="C41" s="8"/>
      <c r="D41" s="129" t="s">
        <v>514</v>
      </c>
      <c r="E41" s="131"/>
      <c r="F41" s="130" t="s">
        <v>399</v>
      </c>
      <c r="G41" s="127"/>
      <c r="H41" s="129" t="s">
        <v>1169</v>
      </c>
      <c r="I41" s="127"/>
      <c r="J41" s="129" t="s">
        <v>1195</v>
      </c>
      <c r="K41" s="3"/>
      <c r="L41" s="244" t="s">
        <v>518</v>
      </c>
    </row>
    <row r="42" spans="2:12" ht="12" customHeight="1">
      <c r="B42" s="10" t="s">
        <v>1019</v>
      </c>
      <c r="C42" s="8"/>
      <c r="D42" s="129" t="s">
        <v>514</v>
      </c>
      <c r="E42" s="131"/>
      <c r="F42" s="130" t="s">
        <v>341</v>
      </c>
      <c r="G42" s="127"/>
      <c r="H42" s="129" t="s">
        <v>1169</v>
      </c>
      <c r="I42" s="127"/>
      <c r="J42" s="129" t="s">
        <v>1195</v>
      </c>
      <c r="K42" s="3"/>
      <c r="L42" s="244" t="s">
        <v>518</v>
      </c>
    </row>
    <row r="43" spans="2:12" ht="6" customHeight="1"/>
    <row r="44" spans="2:12" ht="12" customHeight="1">
      <c r="B44" s="433" t="s">
        <v>1209</v>
      </c>
      <c r="C44" s="434"/>
      <c r="D44" s="434"/>
      <c r="E44" s="434"/>
      <c r="F44" s="434"/>
      <c r="G44" s="434"/>
      <c r="H44" s="434"/>
      <c r="I44" s="434"/>
      <c r="J44" s="434"/>
    </row>
  </sheetData>
  <mergeCells count="4">
    <mergeCell ref="B44:J44"/>
    <mergeCell ref="B5:L5"/>
    <mergeCell ref="B16:L16"/>
    <mergeCell ref="B26:L26"/>
  </mergeCells>
  <pageMargins left="0.7" right="0.7" top="0.75" bottom="0.75" header="0.3" footer="0.3"/>
  <pageSetup paperSize="256" orientation="portrait" horizontalDpi="0" verticalDpi="0"/>
  <ignoredErrors>
    <ignoredError sqref="D7:F12 D18:F22 D28:F42"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E93D-C74B-4D1B-B118-84B65B2C5E90}">
  <dimension ref="B2:O29"/>
  <sheetViews>
    <sheetView showGridLines="0" zoomScale="90" zoomScaleNormal="90" workbookViewId="0">
      <selection activeCell="Q21" sqref="Q21"/>
    </sheetView>
  </sheetViews>
  <sheetFormatPr baseColWidth="10" defaultColWidth="10.59765625" defaultRowHeight="13.8"/>
  <cols>
    <col min="1" max="1" width="2.3984375" style="22" customWidth="1"/>
    <col min="2" max="2" width="77.09765625" style="22" customWidth="1"/>
    <col min="3" max="3" width="1" style="22" customWidth="1"/>
    <col min="4" max="4" width="9.59765625" style="22" customWidth="1"/>
    <col min="5" max="5" width="1" style="22" customWidth="1"/>
    <col min="6" max="6" width="9.59765625" style="247" customWidth="1"/>
    <col min="7" max="7" width="1" style="22" customWidth="1"/>
    <col min="8" max="8" width="8.59765625" style="22" customWidth="1"/>
    <col min="9" max="9" width="1" style="22" customWidth="1"/>
    <col min="10" max="10" width="9.59765625" style="22" customWidth="1"/>
    <col min="11" max="11" width="0.8984375" style="22" customWidth="1"/>
    <col min="12" max="12" width="10.19921875" style="22" customWidth="1"/>
    <col min="13" max="13" width="1" style="22" customWidth="1"/>
    <col min="14" max="14" width="9.59765625" style="23" customWidth="1"/>
    <col min="15" max="15" width="2.3984375" style="22" customWidth="1"/>
    <col min="16" max="16384" width="10.59765625" style="22"/>
  </cols>
  <sheetData>
    <row r="2" spans="2:15" ht="31.2" customHeight="1">
      <c r="B2" s="111"/>
      <c r="J2" s="416" t="s">
        <v>0</v>
      </c>
      <c r="K2" s="416"/>
      <c r="L2" s="416"/>
      <c r="M2" s="416"/>
      <c r="N2" s="416"/>
    </row>
    <row r="4" spans="2:15" s="29" customFormat="1" ht="14.4" thickBot="1">
      <c r="B4" s="465" t="s">
        <v>1210</v>
      </c>
      <c r="C4" s="465"/>
      <c r="D4" s="465"/>
      <c r="E4" s="465"/>
      <c r="F4" s="465"/>
      <c r="G4" s="465"/>
      <c r="H4" s="465"/>
      <c r="I4" s="465"/>
      <c r="J4" s="465"/>
      <c r="K4" s="465"/>
      <c r="L4" s="465"/>
      <c r="M4" s="465"/>
      <c r="N4" s="465"/>
    </row>
    <row r="5" spans="2:15" ht="21.6" customHeight="1" thickTop="1">
      <c r="B5" s="466" t="s">
        <v>1211</v>
      </c>
      <c r="C5" s="466"/>
      <c r="D5" s="466"/>
      <c r="E5" s="466"/>
      <c r="F5" s="466"/>
      <c r="G5" s="466"/>
      <c r="H5" s="466"/>
      <c r="I5" s="466"/>
      <c r="J5" s="466"/>
      <c r="K5" s="466"/>
      <c r="L5" s="466"/>
      <c r="M5" s="466"/>
      <c r="N5" s="466"/>
    </row>
    <row r="6" spans="2:15" ht="20.399999999999999">
      <c r="B6" s="12"/>
      <c r="C6" s="12"/>
      <c r="D6" s="20"/>
      <c r="E6" s="25"/>
      <c r="F6" s="248">
        <v>2024</v>
      </c>
      <c r="G6" s="18"/>
      <c r="H6" s="28">
        <v>2025</v>
      </c>
      <c r="I6" s="18"/>
      <c r="J6" s="249" t="s">
        <v>510</v>
      </c>
      <c r="K6" s="18"/>
      <c r="L6" s="249" t="s">
        <v>511</v>
      </c>
      <c r="M6" s="18"/>
      <c r="N6" s="250" t="s">
        <v>1212</v>
      </c>
    </row>
    <row r="7" spans="2:15">
      <c r="B7" s="467" t="s">
        <v>1213</v>
      </c>
      <c r="C7" s="467"/>
      <c r="D7" s="467"/>
      <c r="E7" s="12"/>
      <c r="F7" s="252"/>
      <c r="G7" s="12"/>
      <c r="H7" s="253"/>
      <c r="I7" s="12"/>
      <c r="J7" s="251"/>
      <c r="K7" s="18"/>
      <c r="L7" s="251"/>
      <c r="M7" s="12"/>
      <c r="N7" s="254"/>
      <c r="O7" s="23"/>
    </row>
    <row r="8" spans="2:15">
      <c r="B8" s="432" t="s">
        <v>1214</v>
      </c>
      <c r="C8" s="432"/>
      <c r="D8" s="432"/>
      <c r="E8" s="12"/>
      <c r="F8" s="256" t="s">
        <v>1215</v>
      </c>
      <c r="G8" s="12"/>
      <c r="H8" s="257" t="s">
        <v>1216</v>
      </c>
      <c r="I8" s="12"/>
      <c r="J8" s="255" t="s">
        <v>561</v>
      </c>
      <c r="K8" s="18"/>
      <c r="L8" s="255" t="s">
        <v>1217</v>
      </c>
      <c r="M8" s="12"/>
      <c r="N8" s="252" t="s">
        <v>1218</v>
      </c>
      <c r="O8" s="23"/>
    </row>
    <row r="9" spans="2:15">
      <c r="B9" s="432" t="s">
        <v>1219</v>
      </c>
      <c r="C9" s="432"/>
      <c r="D9" s="432"/>
      <c r="E9" s="12"/>
      <c r="F9" s="129" t="s">
        <v>332</v>
      </c>
      <c r="G9" s="12"/>
      <c r="H9" s="147" t="s">
        <v>318</v>
      </c>
      <c r="I9" s="12"/>
      <c r="J9" s="255" t="s">
        <v>561</v>
      </c>
      <c r="K9" s="18"/>
      <c r="L9" s="255" t="s">
        <v>1217</v>
      </c>
      <c r="M9" s="12"/>
      <c r="N9" s="252" t="s">
        <v>1218</v>
      </c>
      <c r="O9" s="23"/>
    </row>
    <row r="10" spans="2:15">
      <c r="B10" s="432" t="s">
        <v>1220</v>
      </c>
      <c r="C10" s="432"/>
      <c r="D10" s="432"/>
      <c r="E10" s="12"/>
      <c r="F10" s="256" t="s">
        <v>1221</v>
      </c>
      <c r="G10" s="12"/>
      <c r="H10" s="257" t="s">
        <v>1222</v>
      </c>
      <c r="I10" s="12"/>
      <c r="J10" s="255" t="s">
        <v>561</v>
      </c>
      <c r="K10" s="18"/>
      <c r="L10" s="255" t="s">
        <v>1217</v>
      </c>
      <c r="M10" s="12"/>
      <c r="N10" s="252" t="s">
        <v>1218</v>
      </c>
      <c r="O10" s="23"/>
    </row>
    <row r="11" spans="2:15">
      <c r="B11" s="432" t="s">
        <v>1223</v>
      </c>
      <c r="C11" s="432"/>
      <c r="D11" s="432"/>
      <c r="E11" s="12"/>
      <c r="F11" s="277" t="s">
        <v>1224</v>
      </c>
      <c r="G11" s="12"/>
      <c r="H11" s="147" t="s">
        <v>1225</v>
      </c>
      <c r="I11" s="12"/>
      <c r="J11" s="255" t="s">
        <v>561</v>
      </c>
      <c r="K11" s="18"/>
      <c r="L11" s="255" t="s">
        <v>1217</v>
      </c>
      <c r="M11" s="12"/>
      <c r="N11" s="252" t="s">
        <v>1218</v>
      </c>
      <c r="O11" s="23"/>
    </row>
    <row r="12" spans="2:15">
      <c r="B12" s="432" t="s">
        <v>1226</v>
      </c>
      <c r="C12" s="432"/>
      <c r="D12" s="432"/>
      <c r="E12" s="12"/>
      <c r="F12" s="256" t="s">
        <v>1227</v>
      </c>
      <c r="G12" s="12"/>
      <c r="H12" s="257" t="s">
        <v>1228</v>
      </c>
      <c r="I12" s="12"/>
      <c r="J12" s="255" t="s">
        <v>561</v>
      </c>
      <c r="K12" s="18"/>
      <c r="L12" s="255" t="s">
        <v>1217</v>
      </c>
      <c r="M12" s="12"/>
      <c r="N12" s="252" t="s">
        <v>1218</v>
      </c>
      <c r="O12" s="23"/>
    </row>
    <row r="13" spans="2:15">
      <c r="B13" s="432" t="s">
        <v>1229</v>
      </c>
      <c r="C13" s="432"/>
      <c r="D13" s="432"/>
      <c r="E13" s="12"/>
      <c r="F13" s="277" t="s">
        <v>404</v>
      </c>
      <c r="G13" s="12"/>
      <c r="H13" s="147" t="s">
        <v>1230</v>
      </c>
      <c r="I13" s="12"/>
      <c r="J13" s="255" t="s">
        <v>561</v>
      </c>
      <c r="K13" s="18"/>
      <c r="L13" s="255" t="s">
        <v>1217</v>
      </c>
      <c r="M13" s="12"/>
      <c r="N13" s="252" t="s">
        <v>1218</v>
      </c>
      <c r="O13" s="23"/>
    </row>
    <row r="14" spans="2:15">
      <c r="B14" s="468" t="s">
        <v>1231</v>
      </c>
      <c r="C14" s="468"/>
      <c r="D14" s="468"/>
      <c r="E14" s="12"/>
      <c r="F14" s="252"/>
      <c r="G14" s="12"/>
      <c r="H14" s="253"/>
      <c r="I14" s="12"/>
      <c r="J14" s="251"/>
      <c r="K14" s="18"/>
      <c r="L14" s="251"/>
      <c r="M14" s="12"/>
      <c r="N14" s="254"/>
      <c r="O14" s="23"/>
    </row>
    <row r="15" spans="2:15">
      <c r="B15" s="432" t="s">
        <v>1232</v>
      </c>
      <c r="C15" s="432"/>
      <c r="D15" s="432"/>
      <c r="E15" s="12"/>
      <c r="F15" s="277" t="s">
        <v>288</v>
      </c>
      <c r="G15" s="12"/>
      <c r="H15" s="147" t="s">
        <v>715</v>
      </c>
      <c r="I15" s="12"/>
      <c r="J15" s="255" t="s">
        <v>561</v>
      </c>
      <c r="K15" s="18"/>
      <c r="L15" s="255"/>
      <c r="M15" s="12"/>
      <c r="N15" s="252" t="s">
        <v>1218</v>
      </c>
      <c r="O15" s="23"/>
    </row>
    <row r="16" spans="2:15">
      <c r="B16" s="432" t="s">
        <v>1233</v>
      </c>
      <c r="C16" s="432"/>
      <c r="D16" s="432"/>
      <c r="E16" s="12"/>
      <c r="F16" s="361">
        <v>48</v>
      </c>
      <c r="G16" s="12"/>
      <c r="H16" s="253">
        <v>40</v>
      </c>
      <c r="I16" s="12"/>
      <c r="J16" s="255" t="s">
        <v>561</v>
      </c>
      <c r="K16" s="18"/>
      <c r="L16" s="255"/>
      <c r="M16" s="12"/>
      <c r="N16" s="252"/>
      <c r="O16" s="23"/>
    </row>
    <row r="17" spans="2:15">
      <c r="B17" s="432" t="s">
        <v>1234</v>
      </c>
      <c r="C17" s="432"/>
      <c r="D17" s="432"/>
      <c r="E17" s="12"/>
      <c r="F17" s="361">
        <v>44</v>
      </c>
      <c r="G17" s="12"/>
      <c r="H17" s="253">
        <v>38</v>
      </c>
      <c r="I17" s="12"/>
      <c r="J17" s="255" t="s">
        <v>561</v>
      </c>
      <c r="K17" s="18"/>
      <c r="L17" s="255"/>
      <c r="M17" s="12"/>
      <c r="N17" s="252" t="s">
        <v>1218</v>
      </c>
      <c r="O17" s="23"/>
    </row>
    <row r="18" spans="2:15">
      <c r="B18" s="432" t="s">
        <v>1771</v>
      </c>
      <c r="C18" s="432"/>
      <c r="D18" s="432"/>
      <c r="E18" s="12"/>
      <c r="F18" s="258">
        <v>99</v>
      </c>
      <c r="G18" s="12"/>
      <c r="H18" s="147" t="s">
        <v>1136</v>
      </c>
      <c r="I18" s="12"/>
      <c r="J18" s="411" t="s">
        <v>561</v>
      </c>
      <c r="K18" s="12"/>
      <c r="M18" s="12"/>
      <c r="N18" s="252" t="s">
        <v>1218</v>
      </c>
      <c r="O18" s="23"/>
    </row>
    <row r="19" spans="2:15">
      <c r="B19" s="115" t="s">
        <v>1235</v>
      </c>
      <c r="C19" s="14"/>
      <c r="D19" s="14"/>
      <c r="E19" s="12"/>
      <c r="F19" s="252"/>
      <c r="G19" s="12"/>
      <c r="H19" s="253"/>
      <c r="I19" s="12"/>
      <c r="J19" s="251"/>
      <c r="K19" s="18"/>
      <c r="L19" s="251"/>
      <c r="M19" s="12"/>
      <c r="N19" s="254"/>
      <c r="O19" s="12"/>
    </row>
    <row r="20" spans="2:15">
      <c r="B20" s="432" t="s">
        <v>1236</v>
      </c>
      <c r="C20" s="432"/>
      <c r="D20" s="432"/>
      <c r="E20" s="12"/>
      <c r="F20" s="252">
        <v>64</v>
      </c>
      <c r="G20" s="12"/>
      <c r="H20" s="253">
        <v>72</v>
      </c>
      <c r="I20" s="12"/>
      <c r="J20" s="251" t="s">
        <v>561</v>
      </c>
      <c r="K20" s="18"/>
      <c r="L20" s="251" t="s">
        <v>604</v>
      </c>
      <c r="M20" s="12"/>
      <c r="N20" s="259" t="s">
        <v>518</v>
      </c>
      <c r="O20" s="12"/>
    </row>
    <row r="21" spans="2:15">
      <c r="B21" s="115" t="s">
        <v>1237</v>
      </c>
      <c r="C21" s="14"/>
      <c r="D21" s="14"/>
      <c r="E21" s="12"/>
      <c r="F21" s="252"/>
      <c r="G21" s="12"/>
      <c r="H21" s="253"/>
      <c r="I21" s="12"/>
      <c r="J21" s="251"/>
      <c r="K21" s="18"/>
      <c r="L21" s="251"/>
      <c r="M21" s="12"/>
      <c r="N21" s="254"/>
      <c r="O21" s="12"/>
    </row>
    <row r="22" spans="2:15" ht="19.2">
      <c r="B22" s="432" t="s">
        <v>1238</v>
      </c>
      <c r="C22" s="432"/>
      <c r="D22" s="432"/>
      <c r="E22" s="12"/>
      <c r="F22" s="251">
        <v>77</v>
      </c>
      <c r="G22" s="12"/>
      <c r="H22" s="253">
        <v>61</v>
      </c>
      <c r="I22" s="12"/>
      <c r="J22" s="251" t="s">
        <v>1169</v>
      </c>
      <c r="K22" s="18"/>
      <c r="L22" s="251" t="s">
        <v>1239</v>
      </c>
      <c r="M22" s="12"/>
      <c r="N22" s="252" t="s">
        <v>1218</v>
      </c>
      <c r="O22" s="12"/>
    </row>
    <row r="23" spans="2:15" ht="19.2">
      <c r="B23" s="432" t="s">
        <v>1240</v>
      </c>
      <c r="C23" s="432"/>
      <c r="D23" s="432"/>
      <c r="E23" s="12"/>
      <c r="F23" s="251" t="s">
        <v>357</v>
      </c>
      <c r="G23" s="12"/>
      <c r="H23" s="260" t="s">
        <v>401</v>
      </c>
      <c r="I23" s="12"/>
      <c r="J23" s="251" t="s">
        <v>561</v>
      </c>
      <c r="K23" s="18"/>
      <c r="L23" s="251" t="s">
        <v>1239</v>
      </c>
      <c r="M23" s="12"/>
      <c r="N23" s="252" t="s">
        <v>1218</v>
      </c>
      <c r="O23" s="12"/>
    </row>
    <row r="24" spans="2:15" ht="19.2">
      <c r="B24" s="432" t="s">
        <v>1241</v>
      </c>
      <c r="C24" s="432"/>
      <c r="D24" s="432"/>
      <c r="E24" s="12"/>
      <c r="F24" s="251">
        <v>116</v>
      </c>
      <c r="G24" s="12"/>
      <c r="H24" s="253">
        <v>144</v>
      </c>
      <c r="I24" s="12"/>
      <c r="J24" s="251" t="s">
        <v>1169</v>
      </c>
      <c r="K24" s="18"/>
      <c r="L24" s="251" t="s">
        <v>1239</v>
      </c>
      <c r="M24" s="12"/>
      <c r="N24" s="252" t="s">
        <v>1218</v>
      </c>
      <c r="O24" s="12"/>
    </row>
    <row r="25" spans="2:15" ht="19.2">
      <c r="B25" s="432" t="s">
        <v>1242</v>
      </c>
      <c r="C25" s="432"/>
      <c r="D25" s="432"/>
      <c r="E25" s="12"/>
      <c r="F25" s="251">
        <v>0.6</v>
      </c>
      <c r="G25" s="12"/>
      <c r="H25" s="260" t="s">
        <v>410</v>
      </c>
      <c r="I25" s="12"/>
      <c r="J25" s="251" t="s">
        <v>561</v>
      </c>
      <c r="K25" s="18"/>
      <c r="L25" s="251" t="s">
        <v>1239</v>
      </c>
      <c r="M25" s="12"/>
      <c r="N25" s="252" t="s">
        <v>1218</v>
      </c>
      <c r="O25" s="12"/>
    </row>
    <row r="26" spans="2:15">
      <c r="B26" s="115" t="s">
        <v>1243</v>
      </c>
      <c r="C26" s="14"/>
      <c r="D26" s="14"/>
      <c r="E26" s="12"/>
      <c r="F26" s="252"/>
      <c r="G26" s="12"/>
      <c r="H26" s="253"/>
      <c r="I26" s="12"/>
      <c r="J26" s="251"/>
      <c r="K26" s="18"/>
      <c r="L26" s="251"/>
      <c r="M26" s="12"/>
      <c r="N26" s="254"/>
      <c r="O26" s="12"/>
    </row>
    <row r="27" spans="2:15">
      <c r="B27" s="432" t="s">
        <v>1244</v>
      </c>
      <c r="C27" s="432"/>
      <c r="D27" s="432"/>
      <c r="E27" s="12"/>
      <c r="F27" s="251">
        <v>50</v>
      </c>
      <c r="G27" s="12"/>
      <c r="H27" s="253">
        <v>52</v>
      </c>
      <c r="I27" s="12"/>
      <c r="J27" s="251"/>
      <c r="K27" s="18"/>
      <c r="L27" s="251"/>
      <c r="M27" s="12"/>
      <c r="N27" s="252" t="s">
        <v>1218</v>
      </c>
      <c r="O27" s="12"/>
    </row>
    <row r="28" spans="2:15">
      <c r="B28" s="12"/>
      <c r="C28" s="12"/>
      <c r="D28" s="12"/>
      <c r="E28" s="12"/>
      <c r="F28" s="261"/>
      <c r="G28" s="12"/>
      <c r="H28" s="12"/>
      <c r="I28" s="12"/>
      <c r="J28" s="7"/>
      <c r="K28" s="7"/>
      <c r="L28" s="7"/>
      <c r="M28" s="12"/>
      <c r="N28" s="262"/>
      <c r="O28" s="12"/>
    </row>
    <row r="29" spans="2:15" ht="39" customHeight="1">
      <c r="B29" s="433" t="s">
        <v>1245</v>
      </c>
      <c r="C29" s="433"/>
      <c r="D29" s="433"/>
      <c r="E29" s="433"/>
      <c r="F29" s="433"/>
      <c r="G29" s="433"/>
      <c r="H29" s="433"/>
      <c r="I29" s="433"/>
      <c r="J29" s="433"/>
      <c r="K29" s="433"/>
      <c r="L29" s="433"/>
      <c r="M29" s="433"/>
      <c r="N29" s="433"/>
      <c r="O29" s="263"/>
    </row>
  </sheetData>
  <mergeCells count="22">
    <mergeCell ref="B24:D24"/>
    <mergeCell ref="B25:D25"/>
    <mergeCell ref="B27:D27"/>
    <mergeCell ref="B29:N29"/>
    <mergeCell ref="B16:D16"/>
    <mergeCell ref="B17:D17"/>
    <mergeCell ref="B20:D20"/>
    <mergeCell ref="B22:D22"/>
    <mergeCell ref="B23:D23"/>
    <mergeCell ref="B18:D18"/>
    <mergeCell ref="B15:D15"/>
    <mergeCell ref="J2:N2"/>
    <mergeCell ref="B4:N4"/>
    <mergeCell ref="B5:N5"/>
    <mergeCell ref="B7:D7"/>
    <mergeCell ref="B8:D8"/>
    <mergeCell ref="B9:D9"/>
    <mergeCell ref="B10:D10"/>
    <mergeCell ref="B11:D11"/>
    <mergeCell ref="B12:D12"/>
    <mergeCell ref="B13:D13"/>
    <mergeCell ref="B14:D14"/>
  </mergeCells>
  <pageMargins left="0.7" right="0.7" top="0.78740157499999996" bottom="0.78740157499999996"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FEDA-D812-4443-8B8A-8110E272023D}">
  <dimension ref="B2:L79"/>
  <sheetViews>
    <sheetView showGridLines="0" topLeftCell="A14" zoomScale="130" zoomScaleNormal="130" workbookViewId="0">
      <selection activeCell="J58" sqref="J58"/>
    </sheetView>
  </sheetViews>
  <sheetFormatPr baseColWidth="10" defaultColWidth="7.5" defaultRowHeight="13.8"/>
  <cols>
    <col min="1" max="1" width="2.19921875" style="22" customWidth="1"/>
    <col min="2" max="2" width="70.19921875" style="22" customWidth="1"/>
    <col min="3" max="3" width="9.59765625" style="22" customWidth="1"/>
    <col min="4" max="4" width="1" style="22" customWidth="1"/>
    <col min="5" max="5" width="9.59765625" style="247" customWidth="1"/>
    <col min="6" max="6" width="1" style="22" customWidth="1"/>
    <col min="7" max="7" width="8.59765625" style="22" customWidth="1"/>
    <col min="8" max="8" width="1" style="22" customWidth="1"/>
    <col min="9" max="9" width="9.59765625" style="22" customWidth="1"/>
    <col min="10" max="10" width="1" style="22" customWidth="1"/>
    <col min="11" max="11" width="9.59765625" style="23" customWidth="1"/>
    <col min="12" max="12" width="2.19921875" style="22" customWidth="1"/>
    <col min="13" max="16384" width="7.5" style="22"/>
  </cols>
  <sheetData>
    <row r="2" spans="2:11" ht="34.200000000000003" customHeight="1">
      <c r="B2" s="111"/>
      <c r="I2" s="416" t="s">
        <v>0</v>
      </c>
      <c r="J2" s="416"/>
      <c r="K2" s="416"/>
    </row>
    <row r="4" spans="2:11" s="29" customFormat="1" ht="20.100000000000001" customHeight="1" thickBot="1">
      <c r="B4" s="465" t="s">
        <v>1210</v>
      </c>
      <c r="C4" s="465"/>
      <c r="D4" s="465"/>
      <c r="E4" s="465"/>
      <c r="F4" s="465"/>
      <c r="G4" s="465"/>
      <c r="H4" s="465"/>
      <c r="I4" s="465"/>
      <c r="J4" s="465"/>
      <c r="K4" s="465"/>
    </row>
    <row r="5" spans="2:11" ht="25.2" customHeight="1" thickTop="1">
      <c r="B5" s="466" t="s">
        <v>1211</v>
      </c>
      <c r="C5" s="466"/>
      <c r="D5" s="466"/>
      <c r="E5" s="466"/>
      <c r="F5" s="466"/>
      <c r="G5" s="466"/>
      <c r="H5" s="466"/>
      <c r="I5" s="466"/>
      <c r="J5" s="466"/>
      <c r="K5" s="466"/>
    </row>
    <row r="6" spans="2:11" ht="24" customHeight="1">
      <c r="B6" s="12"/>
      <c r="C6" s="20"/>
      <c r="D6" s="25"/>
      <c r="E6" s="248">
        <v>2024</v>
      </c>
      <c r="F6" s="18"/>
      <c r="G6" s="28">
        <v>2025</v>
      </c>
      <c r="H6" s="18"/>
      <c r="I6" s="249" t="s">
        <v>510</v>
      </c>
      <c r="J6" s="18"/>
      <c r="K6" s="250" t="s">
        <v>1212</v>
      </c>
    </row>
    <row r="7" spans="2:11" ht="11.25" customHeight="1">
      <c r="B7" s="471" t="s">
        <v>1257</v>
      </c>
      <c r="C7" s="471"/>
      <c r="D7" s="380"/>
      <c r="E7" s="373"/>
      <c r="F7" s="381"/>
      <c r="G7" s="382"/>
      <c r="I7" s="383"/>
      <c r="K7" s="384"/>
    </row>
    <row r="8" spans="2:11" ht="11.25" customHeight="1">
      <c r="B8" s="385" t="s">
        <v>1744</v>
      </c>
      <c r="C8" s="386"/>
      <c r="D8" s="371"/>
      <c r="E8" s="373"/>
      <c r="F8" s="381"/>
      <c r="G8" s="382"/>
      <c r="I8" s="383"/>
      <c r="K8" s="384"/>
    </row>
    <row r="9" spans="2:11" ht="11.25" customHeight="1">
      <c r="B9" s="378" t="s">
        <v>1258</v>
      </c>
      <c r="C9" s="386"/>
      <c r="D9" s="371"/>
      <c r="E9" s="374">
        <v>51129</v>
      </c>
      <c r="F9" s="381"/>
      <c r="G9" s="387">
        <v>48973</v>
      </c>
      <c r="I9" s="251" t="s">
        <v>1253</v>
      </c>
      <c r="K9" s="244" t="s">
        <v>518</v>
      </c>
    </row>
    <row r="10" spans="2:11" ht="11.25" customHeight="1">
      <c r="B10" s="378" t="s">
        <v>327</v>
      </c>
      <c r="C10" s="386"/>
      <c r="D10" s="371"/>
      <c r="E10" s="374">
        <v>4688</v>
      </c>
      <c r="F10" s="381"/>
      <c r="G10" s="387">
        <v>4595</v>
      </c>
      <c r="I10" s="251" t="s">
        <v>1253</v>
      </c>
      <c r="K10" s="244" t="s">
        <v>518</v>
      </c>
    </row>
    <row r="11" spans="2:11" ht="11.25" customHeight="1">
      <c r="B11" s="378" t="s">
        <v>314</v>
      </c>
      <c r="C11" s="386"/>
      <c r="D11" s="371"/>
      <c r="E11" s="374">
        <v>2076</v>
      </c>
      <c r="F11" s="381"/>
      <c r="G11" s="387">
        <v>1979</v>
      </c>
      <c r="I11" s="251" t="s">
        <v>1253</v>
      </c>
      <c r="K11" s="244"/>
    </row>
    <row r="12" spans="2:11" ht="11.25" customHeight="1">
      <c r="B12" s="378" t="s">
        <v>391</v>
      </c>
      <c r="C12" s="386"/>
      <c r="D12" s="371"/>
      <c r="E12" s="374">
        <v>3552</v>
      </c>
      <c r="F12" s="381"/>
      <c r="G12" s="387">
        <v>3731</v>
      </c>
      <c r="I12" s="251" t="s">
        <v>1253</v>
      </c>
      <c r="K12" s="244"/>
    </row>
    <row r="13" spans="2:11" ht="11.25" customHeight="1">
      <c r="B13" s="378" t="s">
        <v>394</v>
      </c>
      <c r="C13" s="386"/>
      <c r="D13" s="371"/>
      <c r="E13" s="372">
        <v>334</v>
      </c>
      <c r="F13" s="381"/>
      <c r="G13" s="387">
        <v>325</v>
      </c>
      <c r="I13" s="251" t="s">
        <v>1253</v>
      </c>
      <c r="K13" s="244"/>
    </row>
    <row r="14" spans="2:11" ht="11.25" customHeight="1">
      <c r="B14" s="378" t="s">
        <v>312</v>
      </c>
      <c r="C14" s="386"/>
      <c r="D14" s="371"/>
      <c r="E14" s="374">
        <v>1338</v>
      </c>
      <c r="F14" s="381"/>
      <c r="G14" s="387">
        <v>1314</v>
      </c>
      <c r="I14" s="251" t="s">
        <v>1253</v>
      </c>
      <c r="K14" s="244"/>
    </row>
    <row r="15" spans="2:11" ht="11.25" customHeight="1">
      <c r="B15" s="378" t="s">
        <v>321</v>
      </c>
      <c r="C15" s="386"/>
      <c r="D15" s="371"/>
      <c r="E15" s="372">
        <v>84</v>
      </c>
      <c r="F15" s="381"/>
      <c r="G15" s="387">
        <v>82</v>
      </c>
      <c r="I15" s="251" t="s">
        <v>1253</v>
      </c>
      <c r="K15" s="244"/>
    </row>
    <row r="16" spans="2:11" ht="11.25" customHeight="1">
      <c r="B16" s="378" t="s">
        <v>398</v>
      </c>
      <c r="C16" s="386"/>
      <c r="D16" s="371"/>
      <c r="E16" s="372">
        <v>61</v>
      </c>
      <c r="F16" s="381"/>
      <c r="G16" s="387">
        <v>59</v>
      </c>
      <c r="I16" s="251" t="s">
        <v>1253</v>
      </c>
      <c r="K16" s="244"/>
    </row>
    <row r="17" spans="2:11" ht="11.25" customHeight="1">
      <c r="B17" s="378" t="s">
        <v>319</v>
      </c>
      <c r="C17" s="386"/>
      <c r="D17" s="371"/>
      <c r="E17" s="372">
        <v>340</v>
      </c>
      <c r="F17" s="381"/>
      <c r="G17" s="387">
        <v>347</v>
      </c>
      <c r="I17" s="251" t="s">
        <v>1253</v>
      </c>
      <c r="K17" s="244"/>
    </row>
    <row r="18" spans="2:11" ht="11.25" customHeight="1">
      <c r="B18" s="378" t="s">
        <v>329</v>
      </c>
      <c r="C18" s="386"/>
      <c r="D18" s="371"/>
      <c r="E18" s="372">
        <v>85</v>
      </c>
      <c r="F18" s="381"/>
      <c r="G18" s="387">
        <v>84</v>
      </c>
      <c r="I18" s="251" t="s">
        <v>1253</v>
      </c>
      <c r="K18" s="244"/>
    </row>
    <row r="19" spans="2:11" ht="11.25" customHeight="1">
      <c r="B19" s="378" t="s">
        <v>396</v>
      </c>
      <c r="C19" s="386"/>
      <c r="D19" s="371"/>
      <c r="E19" s="372">
        <v>37</v>
      </c>
      <c r="F19" s="381"/>
      <c r="G19" s="387">
        <v>35</v>
      </c>
      <c r="I19" s="251" t="s">
        <v>1253</v>
      </c>
      <c r="K19" s="244"/>
    </row>
    <row r="20" spans="2:11" ht="11.25" customHeight="1">
      <c r="B20" s="378" t="s">
        <v>1259</v>
      </c>
      <c r="C20" s="386"/>
      <c r="D20" s="371"/>
      <c r="E20" s="372">
        <v>454</v>
      </c>
      <c r="F20" s="381"/>
      <c r="G20" s="387">
        <v>367</v>
      </c>
      <c r="I20" s="251" t="s">
        <v>1253</v>
      </c>
      <c r="K20" s="244"/>
    </row>
    <row r="21" spans="2:11" ht="11.25" customHeight="1">
      <c r="B21" s="378" t="s">
        <v>1260</v>
      </c>
      <c r="C21" s="386"/>
      <c r="D21" s="371"/>
      <c r="E21" s="372">
        <v>145</v>
      </c>
      <c r="F21" s="381"/>
      <c r="G21" s="387">
        <v>0</v>
      </c>
      <c r="I21" s="251" t="s">
        <v>1253</v>
      </c>
      <c r="K21" s="244"/>
    </row>
    <row r="22" spans="2:11" ht="11.25" customHeight="1">
      <c r="B22" s="378" t="s">
        <v>335</v>
      </c>
      <c r="C22" s="386"/>
      <c r="D22" s="371"/>
      <c r="E22" s="372">
        <v>129</v>
      </c>
      <c r="F22" s="381"/>
      <c r="G22" s="387">
        <v>112</v>
      </c>
      <c r="I22" s="251" t="s">
        <v>1253</v>
      </c>
      <c r="K22" s="244"/>
    </row>
    <row r="23" spans="2:11" ht="11.25" customHeight="1">
      <c r="B23" s="378" t="s">
        <v>342</v>
      </c>
      <c r="C23" s="386"/>
      <c r="D23" s="371"/>
      <c r="E23" s="374">
        <v>2431</v>
      </c>
      <c r="F23" s="381"/>
      <c r="G23" s="387">
        <v>2225</v>
      </c>
      <c r="I23" s="251" t="s">
        <v>1253</v>
      </c>
      <c r="K23" s="244"/>
    </row>
    <row r="24" spans="2:11" ht="11.25" customHeight="1">
      <c r="B24" s="378" t="s">
        <v>337</v>
      </c>
      <c r="C24" s="386"/>
      <c r="D24" s="371"/>
      <c r="E24" s="372">
        <v>192</v>
      </c>
      <c r="F24" s="381"/>
      <c r="G24" s="387">
        <v>195</v>
      </c>
      <c r="I24" s="251" t="s">
        <v>1253</v>
      </c>
      <c r="K24" s="244"/>
    </row>
    <row r="25" spans="2:11" ht="11.25" customHeight="1">
      <c r="B25" s="378" t="s">
        <v>349</v>
      </c>
      <c r="C25" s="386"/>
      <c r="D25" s="371"/>
      <c r="E25" s="372">
        <v>98</v>
      </c>
      <c r="F25" s="381"/>
      <c r="G25" s="387">
        <v>97</v>
      </c>
      <c r="I25" s="251" t="s">
        <v>1253</v>
      </c>
      <c r="K25" s="244"/>
    </row>
    <row r="26" spans="2:11" ht="11.25" customHeight="1">
      <c r="B26" s="378" t="s">
        <v>1261</v>
      </c>
      <c r="C26" s="386"/>
      <c r="D26" s="371"/>
      <c r="E26" s="372">
        <v>9</v>
      </c>
      <c r="F26" s="381"/>
      <c r="G26" s="387">
        <v>11</v>
      </c>
      <c r="I26" s="251" t="s">
        <v>1253</v>
      </c>
      <c r="K26" s="244"/>
    </row>
    <row r="27" spans="2:11" ht="11.25" customHeight="1">
      <c r="B27" s="378" t="s">
        <v>402</v>
      </c>
      <c r="C27" s="386"/>
      <c r="D27" s="371"/>
      <c r="E27" s="374">
        <v>1628</v>
      </c>
      <c r="F27" s="381"/>
      <c r="G27" s="387">
        <v>1591</v>
      </c>
      <c r="I27" s="251" t="s">
        <v>1253</v>
      </c>
      <c r="K27" s="244"/>
    </row>
    <row r="28" spans="2:11" ht="11.25" customHeight="1">
      <c r="B28" s="378" t="s">
        <v>405</v>
      </c>
      <c r="C28" s="386"/>
      <c r="D28" s="371"/>
      <c r="E28" s="374">
        <v>4582</v>
      </c>
      <c r="F28" s="381"/>
      <c r="G28" s="387">
        <v>4217</v>
      </c>
      <c r="I28" s="251" t="s">
        <v>1253</v>
      </c>
      <c r="K28" s="244"/>
    </row>
    <row r="29" spans="2:11" ht="11.25" customHeight="1">
      <c r="B29" s="378" t="s">
        <v>1262</v>
      </c>
      <c r="C29" s="386"/>
      <c r="D29" s="371"/>
      <c r="E29" s="372">
        <v>168</v>
      </c>
      <c r="F29" s="381"/>
      <c r="G29" s="387">
        <v>203</v>
      </c>
      <c r="I29" s="251" t="s">
        <v>1253</v>
      </c>
      <c r="K29" s="244"/>
    </row>
    <row r="30" spans="2:11" ht="11.25" customHeight="1">
      <c r="B30" s="378" t="s">
        <v>1263</v>
      </c>
      <c r="C30" s="386"/>
      <c r="D30" s="371"/>
      <c r="E30" s="372">
        <v>499</v>
      </c>
      <c r="F30" s="381"/>
      <c r="G30" s="387">
        <v>504</v>
      </c>
      <c r="I30" s="251" t="s">
        <v>1253</v>
      </c>
      <c r="K30" s="244"/>
    </row>
    <row r="31" spans="2:11" ht="11.25" customHeight="1">
      <c r="B31" s="378" t="s">
        <v>358</v>
      </c>
      <c r="C31" s="386"/>
      <c r="D31" s="371"/>
      <c r="E31" s="374">
        <v>1653</v>
      </c>
      <c r="F31" s="381"/>
      <c r="G31" s="387">
        <v>1634</v>
      </c>
      <c r="I31" s="251" t="s">
        <v>1253</v>
      </c>
      <c r="K31" s="244"/>
    </row>
    <row r="32" spans="2:11" ht="11.25" customHeight="1">
      <c r="B32" s="378" t="s">
        <v>386</v>
      </c>
      <c r="C32" s="386"/>
      <c r="D32" s="371"/>
      <c r="E32" s="374">
        <v>2175</v>
      </c>
      <c r="F32" s="381"/>
      <c r="G32" s="387">
        <v>1695</v>
      </c>
      <c r="I32" s="251" t="s">
        <v>1253</v>
      </c>
      <c r="K32" s="244"/>
    </row>
    <row r="33" spans="2:11" ht="11.25" customHeight="1">
      <c r="B33" s="378" t="s">
        <v>370</v>
      </c>
      <c r="C33" s="386"/>
      <c r="D33" s="371"/>
      <c r="E33" s="374">
        <v>1155</v>
      </c>
      <c r="F33" s="381"/>
      <c r="G33" s="387">
        <v>1046</v>
      </c>
      <c r="I33" s="251" t="s">
        <v>1253</v>
      </c>
      <c r="K33" s="244"/>
    </row>
    <row r="34" spans="2:11" ht="11.25" customHeight="1">
      <c r="B34" s="378" t="s">
        <v>1264</v>
      </c>
      <c r="C34" s="386"/>
      <c r="D34" s="371"/>
      <c r="E34" s="372">
        <v>222</v>
      </c>
      <c r="F34" s="381"/>
      <c r="G34" s="387">
        <v>230</v>
      </c>
      <c r="I34" s="251" t="s">
        <v>1253</v>
      </c>
      <c r="K34" s="244"/>
    </row>
    <row r="35" spans="2:11" ht="11.25" customHeight="1">
      <c r="B35" s="378" t="s">
        <v>344</v>
      </c>
      <c r="C35" s="386"/>
      <c r="D35" s="371"/>
      <c r="E35" s="372">
        <v>46</v>
      </c>
      <c r="F35" s="381"/>
      <c r="G35" s="387">
        <v>46</v>
      </c>
      <c r="I35" s="251" t="s">
        <v>1253</v>
      </c>
      <c r="K35" s="244"/>
    </row>
    <row r="36" spans="2:11" ht="11.25" customHeight="1">
      <c r="B36" s="378" t="s">
        <v>1265</v>
      </c>
      <c r="C36" s="386"/>
      <c r="D36" s="371"/>
      <c r="E36" s="372">
        <v>39</v>
      </c>
      <c r="F36" s="381"/>
      <c r="G36" s="387">
        <v>48</v>
      </c>
      <c r="I36" s="251" t="s">
        <v>1253</v>
      </c>
      <c r="K36" s="244"/>
    </row>
    <row r="37" spans="2:11" ht="11.25" customHeight="1">
      <c r="B37" s="378" t="s">
        <v>1745</v>
      </c>
      <c r="C37" s="389"/>
      <c r="D37" s="371"/>
      <c r="E37" s="372">
        <v>0</v>
      </c>
      <c r="F37" s="381"/>
      <c r="G37" s="387">
        <v>2</v>
      </c>
      <c r="I37" s="251" t="s">
        <v>1253</v>
      </c>
      <c r="K37" s="244"/>
    </row>
    <row r="38" spans="2:11" ht="11.25" customHeight="1">
      <c r="B38" s="378" t="s">
        <v>1266</v>
      </c>
      <c r="C38" s="386"/>
      <c r="D38" s="371"/>
      <c r="E38" s="372">
        <v>832</v>
      </c>
      <c r="F38" s="381"/>
      <c r="G38" s="387">
        <v>822</v>
      </c>
      <c r="I38" s="251" t="s">
        <v>1253</v>
      </c>
      <c r="K38" s="244"/>
    </row>
    <row r="39" spans="2:11" ht="11.25" customHeight="1">
      <c r="B39" s="378" t="s">
        <v>351</v>
      </c>
      <c r="C39" s="386"/>
      <c r="D39" s="371"/>
      <c r="E39" s="372">
        <v>747</v>
      </c>
      <c r="F39" s="381"/>
      <c r="G39" s="387">
        <v>892</v>
      </c>
      <c r="I39" s="251" t="s">
        <v>1253</v>
      </c>
      <c r="K39" s="244"/>
    </row>
    <row r="40" spans="2:11" ht="11.25" customHeight="1">
      <c r="B40" s="378" t="s">
        <v>356</v>
      </c>
      <c r="C40" s="386"/>
      <c r="D40" s="371"/>
      <c r="E40" s="372">
        <v>49</v>
      </c>
      <c r="F40" s="381"/>
      <c r="G40" s="387">
        <v>51</v>
      </c>
      <c r="I40" s="251" t="s">
        <v>1253</v>
      </c>
      <c r="K40" s="244"/>
    </row>
    <row r="41" spans="2:11" ht="11.25" customHeight="1">
      <c r="B41" s="378" t="s">
        <v>362</v>
      </c>
      <c r="C41" s="386"/>
      <c r="D41" s="371"/>
      <c r="E41" s="372">
        <v>521</v>
      </c>
      <c r="F41" s="381"/>
      <c r="G41" s="387">
        <v>537</v>
      </c>
      <c r="I41" s="251" t="s">
        <v>1253</v>
      </c>
      <c r="K41" s="244"/>
    </row>
    <row r="42" spans="2:11" ht="11.25" customHeight="1">
      <c r="B42" s="378" t="s">
        <v>366</v>
      </c>
      <c r="C42" s="386"/>
      <c r="D42" s="371"/>
      <c r="E42" s="374">
        <v>1242</v>
      </c>
      <c r="F42" s="381"/>
      <c r="G42" s="387">
        <v>1187</v>
      </c>
      <c r="I42" s="251" t="s">
        <v>1253</v>
      </c>
      <c r="K42" s="244"/>
    </row>
    <row r="43" spans="2:11" ht="11.25" customHeight="1">
      <c r="B43" s="378" t="s">
        <v>368</v>
      </c>
      <c r="C43" s="386"/>
      <c r="D43" s="371"/>
      <c r="E43" s="374">
        <v>1312</v>
      </c>
      <c r="F43" s="381"/>
      <c r="G43" s="387">
        <v>1261</v>
      </c>
      <c r="I43" s="251" t="s">
        <v>1253</v>
      </c>
      <c r="K43" s="244"/>
    </row>
    <row r="44" spans="2:11" ht="11.25" customHeight="1">
      <c r="B44" s="378" t="s">
        <v>372</v>
      </c>
      <c r="C44" s="386"/>
      <c r="D44" s="371"/>
      <c r="E44" s="374">
        <v>1069</v>
      </c>
      <c r="F44" s="381"/>
      <c r="G44" s="387">
        <v>1033</v>
      </c>
      <c r="I44" s="251" t="s">
        <v>1253</v>
      </c>
      <c r="K44" s="244"/>
    </row>
    <row r="45" spans="2:11" ht="11.25" customHeight="1">
      <c r="B45" s="378" t="s">
        <v>374</v>
      </c>
      <c r="C45" s="386"/>
      <c r="D45" s="371"/>
      <c r="E45" s="374">
        <v>1415</v>
      </c>
      <c r="F45" s="381"/>
      <c r="G45" s="387">
        <v>1431</v>
      </c>
      <c r="I45" s="251" t="s">
        <v>1253</v>
      </c>
      <c r="K45" s="244"/>
    </row>
    <row r="46" spans="2:11" ht="11.25" customHeight="1">
      <c r="B46" s="378" t="s">
        <v>376</v>
      </c>
      <c r="C46" s="386"/>
      <c r="D46" s="371"/>
      <c r="E46" s="374">
        <v>1505</v>
      </c>
      <c r="F46" s="381"/>
      <c r="G46" s="387">
        <v>1456</v>
      </c>
      <c r="I46" s="251" t="s">
        <v>1253</v>
      </c>
      <c r="K46" s="244"/>
    </row>
    <row r="47" spans="2:11" ht="11.25" customHeight="1">
      <c r="B47" s="378" t="s">
        <v>1267</v>
      </c>
      <c r="C47" s="386"/>
      <c r="D47" s="371"/>
      <c r="E47" s="372">
        <v>39</v>
      </c>
      <c r="F47" s="381"/>
      <c r="G47" s="387">
        <v>36</v>
      </c>
      <c r="I47" s="251" t="s">
        <v>1253</v>
      </c>
      <c r="K47" s="244"/>
    </row>
    <row r="48" spans="2:11" ht="11.25" customHeight="1">
      <c r="B48" s="378" t="s">
        <v>379</v>
      </c>
      <c r="C48" s="386"/>
      <c r="D48" s="371"/>
      <c r="E48" s="372">
        <v>245</v>
      </c>
      <c r="F48" s="381"/>
      <c r="G48" s="387">
        <v>220</v>
      </c>
      <c r="I48" s="251" t="s">
        <v>1253</v>
      </c>
      <c r="K48" s="244"/>
    </row>
    <row r="49" spans="2:12" ht="11.25" customHeight="1">
      <c r="B49" s="378" t="s">
        <v>360</v>
      </c>
      <c r="C49" s="386"/>
      <c r="D49" s="371"/>
      <c r="E49" s="372">
        <v>466</v>
      </c>
      <c r="F49" s="381"/>
      <c r="G49" s="387">
        <v>468</v>
      </c>
      <c r="I49" s="251" t="s">
        <v>1253</v>
      </c>
      <c r="K49" s="244"/>
    </row>
    <row r="50" spans="2:12" ht="11.25" customHeight="1">
      <c r="B50" s="378" t="s">
        <v>408</v>
      </c>
      <c r="C50" s="386"/>
      <c r="D50" s="371"/>
      <c r="E50" s="372">
        <v>909</v>
      </c>
      <c r="F50" s="381"/>
      <c r="G50" s="387">
        <v>696</v>
      </c>
      <c r="I50" s="251" t="s">
        <v>1253</v>
      </c>
      <c r="K50" s="244"/>
    </row>
    <row r="51" spans="2:12" ht="11.25" customHeight="1">
      <c r="B51" s="378" t="s">
        <v>364</v>
      </c>
      <c r="C51" s="386"/>
      <c r="D51" s="371"/>
      <c r="E51" s="372">
        <v>334</v>
      </c>
      <c r="F51" s="381"/>
      <c r="G51" s="387">
        <v>314</v>
      </c>
      <c r="I51" s="251" t="s">
        <v>1253</v>
      </c>
      <c r="K51" s="244"/>
    </row>
    <row r="52" spans="2:12" ht="11.25" customHeight="1">
      <c r="B52" s="378" t="s">
        <v>380</v>
      </c>
      <c r="C52" s="386"/>
      <c r="D52" s="371"/>
      <c r="E52" s="374">
        <v>1297</v>
      </c>
      <c r="F52" s="381"/>
      <c r="G52" s="387">
        <v>1011</v>
      </c>
      <c r="I52" s="251" t="s">
        <v>1253</v>
      </c>
      <c r="K52" s="244"/>
    </row>
    <row r="53" spans="2:12" ht="11.25" customHeight="1">
      <c r="B53" s="378" t="s">
        <v>1268</v>
      </c>
      <c r="C53" s="386"/>
      <c r="D53" s="371"/>
      <c r="E53" s="372">
        <v>62</v>
      </c>
      <c r="F53" s="381"/>
      <c r="G53" s="387">
        <v>33</v>
      </c>
      <c r="I53" s="251" t="s">
        <v>1253</v>
      </c>
      <c r="K53" s="244"/>
    </row>
    <row r="54" spans="2:12" ht="11.25" customHeight="1">
      <c r="B54" s="378" t="s">
        <v>1269</v>
      </c>
      <c r="C54" s="386"/>
      <c r="D54" s="371"/>
      <c r="E54" s="372">
        <v>24</v>
      </c>
      <c r="F54" s="381"/>
      <c r="G54" s="387">
        <v>58</v>
      </c>
      <c r="I54" s="251" t="s">
        <v>1253</v>
      </c>
      <c r="K54" s="244"/>
    </row>
    <row r="55" spans="2:12" ht="11.25" customHeight="1">
      <c r="B55" s="378" t="s">
        <v>1270</v>
      </c>
      <c r="C55" s="386"/>
      <c r="D55" s="371"/>
      <c r="E55" s="374">
        <v>6523</v>
      </c>
      <c r="F55" s="381"/>
      <c r="G55" s="387">
        <v>6671</v>
      </c>
      <c r="I55" s="251" t="s">
        <v>1253</v>
      </c>
      <c r="K55" s="244" t="s">
        <v>518</v>
      </c>
    </row>
    <row r="56" spans="2:12" ht="11.25" customHeight="1">
      <c r="B56" s="378" t="s">
        <v>354</v>
      </c>
      <c r="C56" s="386"/>
      <c r="D56" s="371"/>
      <c r="E56" s="374">
        <v>4324</v>
      </c>
      <c r="F56" s="381"/>
      <c r="G56" s="387">
        <v>4022</v>
      </c>
      <c r="I56" s="251" t="s">
        <v>1253</v>
      </c>
      <c r="K56" s="244"/>
    </row>
    <row r="57" spans="2:12" ht="12" customHeight="1">
      <c r="B57" s="364" t="s">
        <v>1246</v>
      </c>
      <c r="C57" s="364"/>
      <c r="D57" s="12"/>
      <c r="E57" s="252"/>
      <c r="F57" s="12"/>
      <c r="G57" s="253"/>
      <c r="H57" s="12"/>
      <c r="I57" s="251"/>
      <c r="J57" s="12"/>
      <c r="K57" s="254"/>
      <c r="L57" s="23"/>
    </row>
    <row r="58" spans="2:12" ht="11.25" customHeight="1">
      <c r="B58" s="432" t="s">
        <v>1271</v>
      </c>
      <c r="C58" s="432"/>
      <c r="D58" s="371"/>
      <c r="E58" s="373"/>
      <c r="F58" s="381"/>
      <c r="G58" s="382"/>
      <c r="I58" s="383"/>
      <c r="K58" s="244"/>
    </row>
    <row r="59" spans="2:12" ht="11.25" customHeight="1">
      <c r="B59" s="469" t="s">
        <v>1013</v>
      </c>
      <c r="C59" s="469"/>
      <c r="D59" s="371"/>
      <c r="E59" s="372">
        <v>77</v>
      </c>
      <c r="F59" s="381"/>
      <c r="G59" s="253">
        <v>80</v>
      </c>
      <c r="I59" s="388" t="s">
        <v>561</v>
      </c>
      <c r="K59" s="244"/>
    </row>
    <row r="60" spans="2:12" ht="11.25" customHeight="1">
      <c r="B60" s="469" t="s">
        <v>1017</v>
      </c>
      <c r="C60" s="469"/>
      <c r="D60" s="371"/>
      <c r="E60" s="372">
        <v>23</v>
      </c>
      <c r="F60" s="381"/>
      <c r="G60" s="253">
        <v>20</v>
      </c>
      <c r="I60" s="388" t="s">
        <v>561</v>
      </c>
      <c r="K60" s="244"/>
    </row>
    <row r="61" spans="2:12" ht="12" customHeight="1">
      <c r="B61" s="432" t="s">
        <v>1247</v>
      </c>
      <c r="C61" s="432"/>
      <c r="D61" s="12"/>
      <c r="E61" s="258">
        <v>44</v>
      </c>
      <c r="F61" s="12"/>
      <c r="G61" s="253">
        <v>38</v>
      </c>
      <c r="H61" s="12"/>
      <c r="I61" s="255" t="s">
        <v>561</v>
      </c>
      <c r="J61" s="12"/>
      <c r="K61" s="254"/>
      <c r="L61" s="23"/>
    </row>
    <row r="62" spans="2:12" ht="12" customHeight="1">
      <c r="B62" s="432" t="s">
        <v>1248</v>
      </c>
      <c r="C62" s="432"/>
      <c r="D62" s="12"/>
      <c r="E62" s="361">
        <v>21</v>
      </c>
      <c r="F62" s="12"/>
      <c r="G62" s="253">
        <v>20</v>
      </c>
      <c r="H62" s="12"/>
      <c r="I62" s="255" t="s">
        <v>561</v>
      </c>
      <c r="J62" s="12"/>
      <c r="K62" s="254"/>
      <c r="L62" s="23"/>
    </row>
    <row r="63" spans="2:12" ht="12" customHeight="1">
      <c r="B63" s="432" t="s">
        <v>1746</v>
      </c>
      <c r="C63" s="432"/>
      <c r="D63" s="12"/>
      <c r="E63" s="258">
        <v>15</v>
      </c>
      <c r="F63" s="12"/>
      <c r="G63" s="253">
        <v>18</v>
      </c>
      <c r="H63" s="12"/>
      <c r="I63" s="255" t="s">
        <v>561</v>
      </c>
      <c r="J63" s="12"/>
      <c r="K63" s="254"/>
      <c r="L63" s="23"/>
    </row>
    <row r="64" spans="2:12" ht="12" customHeight="1">
      <c r="B64" s="432" t="s">
        <v>1249</v>
      </c>
      <c r="C64" s="432"/>
      <c r="D64" s="12"/>
      <c r="E64" s="258">
        <v>38</v>
      </c>
      <c r="F64" s="12"/>
      <c r="G64" s="253">
        <v>27</v>
      </c>
      <c r="H64" s="12"/>
      <c r="I64" s="255" t="s">
        <v>561</v>
      </c>
      <c r="J64" s="12"/>
      <c r="K64" s="252"/>
      <c r="L64" s="23"/>
    </row>
    <row r="65" spans="2:12" ht="12" customHeight="1">
      <c r="B65" s="432" t="s">
        <v>1747</v>
      </c>
      <c r="C65" s="432"/>
      <c r="D65" s="12"/>
      <c r="E65" s="258">
        <v>27</v>
      </c>
      <c r="F65" s="12"/>
      <c r="G65" s="253">
        <v>29</v>
      </c>
      <c r="H65" s="12"/>
      <c r="I65" s="255" t="s">
        <v>561</v>
      </c>
      <c r="J65" s="12"/>
      <c r="K65" s="254"/>
      <c r="L65" s="23"/>
    </row>
    <row r="66" spans="2:12" ht="12" customHeight="1">
      <c r="B66" s="470" t="s">
        <v>1748</v>
      </c>
      <c r="C66" s="470"/>
      <c r="D66" s="12"/>
      <c r="E66" s="256"/>
      <c r="F66" s="12"/>
      <c r="G66" s="253"/>
      <c r="H66" s="12"/>
      <c r="I66" s="251"/>
      <c r="J66" s="12"/>
      <c r="K66" s="254"/>
      <c r="L66" s="23"/>
    </row>
    <row r="67" spans="2:12" ht="12" customHeight="1">
      <c r="B67" s="469" t="s">
        <v>1250</v>
      </c>
      <c r="C67" s="469"/>
      <c r="D67" s="12"/>
      <c r="E67" s="361">
        <v>3</v>
      </c>
      <c r="F67" s="12"/>
      <c r="G67" s="253">
        <v>3</v>
      </c>
      <c r="H67" s="12"/>
      <c r="I67" s="255" t="s">
        <v>561</v>
      </c>
      <c r="J67" s="12"/>
      <c r="K67" s="254"/>
      <c r="L67" s="23"/>
    </row>
    <row r="68" spans="2:12" ht="12" customHeight="1">
      <c r="B68" s="469" t="s">
        <v>1251</v>
      </c>
      <c r="C68" s="469"/>
      <c r="D68" s="12"/>
      <c r="E68" s="361">
        <v>2</v>
      </c>
      <c r="F68" s="12"/>
      <c r="G68" s="253">
        <v>2</v>
      </c>
      <c r="H68" s="12"/>
      <c r="I68" s="255" t="s">
        <v>561</v>
      </c>
      <c r="J68" s="12"/>
      <c r="K68" s="254"/>
      <c r="L68" s="23"/>
    </row>
    <row r="69" spans="2:12" ht="11.25" customHeight="1">
      <c r="B69" s="385" t="s">
        <v>1742</v>
      </c>
      <c r="C69" s="386"/>
      <c r="D69" s="371"/>
      <c r="E69" s="375" t="s">
        <v>514</v>
      </c>
      <c r="F69" s="381"/>
      <c r="G69" s="382"/>
      <c r="I69" s="383"/>
      <c r="K69" s="384"/>
    </row>
    <row r="70" spans="2:12" ht="11.25" customHeight="1">
      <c r="B70" s="378" t="s">
        <v>1743</v>
      </c>
      <c r="C70" s="386"/>
      <c r="D70" s="371"/>
      <c r="E70" s="372">
        <v>11</v>
      </c>
      <c r="F70" s="381"/>
      <c r="G70" s="387">
        <v>13</v>
      </c>
      <c r="I70" s="251" t="s">
        <v>561</v>
      </c>
      <c r="K70" s="384"/>
    </row>
    <row r="71" spans="2:12" ht="12" customHeight="1">
      <c r="B71" s="364" t="s">
        <v>1252</v>
      </c>
      <c r="C71" s="365"/>
      <c r="D71" s="12"/>
      <c r="E71" s="256"/>
      <c r="F71" s="12"/>
      <c r="G71" s="253"/>
      <c r="H71" s="12"/>
      <c r="I71" s="255"/>
      <c r="J71" s="12"/>
      <c r="K71" s="254"/>
      <c r="L71" s="23"/>
    </row>
    <row r="72" spans="2:12" ht="10.5" customHeight="1">
      <c r="B72" s="432" t="s">
        <v>1752</v>
      </c>
      <c r="C72" s="432"/>
      <c r="D72" s="12"/>
      <c r="E72" s="362">
        <v>6264</v>
      </c>
      <c r="F72" s="12"/>
      <c r="G72" s="363">
        <v>5826</v>
      </c>
      <c r="H72" s="12"/>
      <c r="I72" s="251" t="s">
        <v>1253</v>
      </c>
      <c r="J72" s="12"/>
      <c r="K72" s="254"/>
      <c r="L72" s="23"/>
    </row>
    <row r="73" spans="2:12" ht="12" customHeight="1">
      <c r="B73" s="432" t="s">
        <v>1753</v>
      </c>
      <c r="C73" s="432"/>
      <c r="D73" s="12"/>
      <c r="E73" s="252">
        <v>33</v>
      </c>
      <c r="F73" s="12"/>
      <c r="G73" s="253">
        <v>42</v>
      </c>
      <c r="H73" s="12"/>
      <c r="I73" s="251" t="s">
        <v>561</v>
      </c>
      <c r="J73" s="12"/>
      <c r="K73" s="254"/>
      <c r="L73" s="23"/>
    </row>
    <row r="74" spans="2:12">
      <c r="B74" s="432" t="s">
        <v>1749</v>
      </c>
      <c r="C74" s="432"/>
      <c r="D74" s="12"/>
      <c r="E74" s="252">
        <v>3</v>
      </c>
      <c r="F74" s="12"/>
      <c r="G74" s="253">
        <v>3</v>
      </c>
      <c r="H74" s="12"/>
      <c r="I74" s="251" t="s">
        <v>561</v>
      </c>
      <c r="J74" s="12"/>
      <c r="K74" s="254"/>
      <c r="L74" s="23"/>
    </row>
    <row r="75" spans="2:12" ht="12" customHeight="1">
      <c r="B75" s="432" t="s">
        <v>1254</v>
      </c>
      <c r="C75" s="432"/>
      <c r="D75" s="12"/>
      <c r="E75" s="366">
        <v>67</v>
      </c>
      <c r="F75" s="12"/>
      <c r="G75" s="253">
        <v>71</v>
      </c>
      <c r="H75" s="12"/>
      <c r="I75" s="251" t="s">
        <v>561</v>
      </c>
      <c r="J75" s="12"/>
      <c r="K75" s="254"/>
      <c r="L75" s="23"/>
    </row>
    <row r="76" spans="2:12" ht="12" customHeight="1">
      <c r="B76" s="432" t="s">
        <v>1255</v>
      </c>
      <c r="C76" s="432"/>
      <c r="D76" s="12"/>
      <c r="E76" s="368">
        <v>34</v>
      </c>
      <c r="F76" s="12"/>
      <c r="G76" s="399" t="s">
        <v>1740</v>
      </c>
      <c r="H76" s="12"/>
      <c r="I76" s="367" t="s">
        <v>1256</v>
      </c>
      <c r="J76" s="12"/>
      <c r="K76" s="254"/>
      <c r="L76" s="23"/>
    </row>
    <row r="77" spans="2:12" ht="12" customHeight="1">
      <c r="B77" s="432" t="s">
        <v>1750</v>
      </c>
      <c r="C77" s="432"/>
      <c r="D77" s="12"/>
      <c r="E77" s="370">
        <v>32</v>
      </c>
      <c r="F77" s="12"/>
      <c r="G77" s="253">
        <v>40</v>
      </c>
      <c r="H77" s="12"/>
      <c r="I77" s="369" t="s">
        <v>561</v>
      </c>
      <c r="J77" s="12"/>
      <c r="K77" s="254"/>
      <c r="L77" s="23"/>
    </row>
    <row r="78" spans="2:12" ht="6" customHeight="1">
      <c r="B78" s="12"/>
      <c r="C78" s="12"/>
      <c r="D78" s="12"/>
      <c r="E78" s="261"/>
      <c r="F78" s="12"/>
      <c r="G78" s="12"/>
      <c r="H78" s="12"/>
      <c r="I78" s="7"/>
      <c r="J78" s="12"/>
      <c r="K78" s="262"/>
      <c r="L78" s="12"/>
    </row>
    <row r="79" spans="2:12" ht="33.75" customHeight="1">
      <c r="B79" s="433" t="s">
        <v>1751</v>
      </c>
      <c r="C79" s="433"/>
      <c r="D79" s="433"/>
      <c r="E79" s="433"/>
      <c r="F79" s="433"/>
      <c r="G79" s="433"/>
      <c r="H79" s="433"/>
      <c r="I79" s="433"/>
      <c r="J79" s="433"/>
      <c r="K79" s="433"/>
      <c r="L79" s="263"/>
    </row>
  </sheetData>
  <mergeCells count="22">
    <mergeCell ref="B79:K79"/>
    <mergeCell ref="B7:C7"/>
    <mergeCell ref="I2:K2"/>
    <mergeCell ref="B4:K4"/>
    <mergeCell ref="B5:K5"/>
    <mergeCell ref="B72:C72"/>
    <mergeCell ref="B73:C73"/>
    <mergeCell ref="B63:C63"/>
    <mergeCell ref="B64:C64"/>
    <mergeCell ref="B65:C65"/>
    <mergeCell ref="B66:C66"/>
    <mergeCell ref="B67:C67"/>
    <mergeCell ref="B68:C68"/>
    <mergeCell ref="B76:C76"/>
    <mergeCell ref="B77:C77"/>
    <mergeCell ref="B58:C58"/>
    <mergeCell ref="B59:C59"/>
    <mergeCell ref="B60:C60"/>
    <mergeCell ref="B61:C61"/>
    <mergeCell ref="B62:C62"/>
    <mergeCell ref="B74:C74"/>
    <mergeCell ref="B75:C7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532E-A635-47FE-83F5-B5CC16AC723D}">
  <dimension ref="B1:O117"/>
  <sheetViews>
    <sheetView showGridLines="0" workbookViewId="0">
      <selection activeCell="D13" sqref="D13"/>
    </sheetView>
  </sheetViews>
  <sheetFormatPr baseColWidth="10" defaultColWidth="10.59765625" defaultRowHeight="14.4"/>
  <cols>
    <col min="1" max="1" width="3.59765625" style="264" customWidth="1"/>
    <col min="2" max="2" width="20.09765625" style="266" customWidth="1"/>
    <col min="3" max="3" width="29" style="267" customWidth="1"/>
    <col min="4" max="4" width="54.3984375" style="267" customWidth="1"/>
    <col min="5" max="5" width="51.59765625" style="268" customWidth="1"/>
    <col min="6" max="6" width="33.5" style="264" customWidth="1"/>
    <col min="7" max="16384" width="10.59765625" style="264"/>
  </cols>
  <sheetData>
    <row r="1" spans="2:15" s="22" customFormat="1" ht="13.8">
      <c r="O1" s="23"/>
    </row>
    <row r="2" spans="2:15" s="22" customFormat="1" ht="13.8">
      <c r="C2" s="111"/>
      <c r="E2" s="116" t="s">
        <v>0</v>
      </c>
      <c r="F2" s="116"/>
      <c r="G2" s="116"/>
      <c r="M2" s="416"/>
      <c r="N2" s="416"/>
      <c r="O2" s="416"/>
    </row>
    <row r="3" spans="2:15" s="22" customFormat="1" ht="13.8">
      <c r="O3" s="23"/>
    </row>
    <row r="4" spans="2:15" s="265" customFormat="1">
      <c r="B4" s="269" t="s">
        <v>1272</v>
      </c>
      <c r="C4" s="390" t="s">
        <v>1273</v>
      </c>
      <c r="D4" s="390"/>
      <c r="E4" s="391"/>
      <c r="F4" s="392"/>
      <c r="G4" s="392"/>
      <c r="H4" s="392"/>
      <c r="I4" s="392"/>
      <c r="J4" s="392"/>
      <c r="K4" s="392"/>
      <c r="L4" s="392"/>
      <c r="M4" s="392"/>
      <c r="N4" s="392"/>
      <c r="O4" s="392"/>
    </row>
    <row r="5" spans="2:15">
      <c r="B5" s="473" t="s">
        <v>1274</v>
      </c>
      <c r="C5" s="473"/>
      <c r="D5" s="270" t="s">
        <v>1275</v>
      </c>
      <c r="E5" s="271">
        <v>2025</v>
      </c>
      <c r="F5" s="393"/>
      <c r="G5" s="393"/>
      <c r="H5" s="393"/>
      <c r="I5" s="393"/>
      <c r="J5" s="393"/>
      <c r="K5" s="393"/>
      <c r="L5" s="393"/>
      <c r="M5" s="393"/>
      <c r="N5" s="393"/>
      <c r="O5" s="393"/>
    </row>
    <row r="6" spans="2:15" s="265" customFormat="1">
      <c r="B6" s="269" t="s">
        <v>1276</v>
      </c>
      <c r="C6" s="390"/>
      <c r="D6" s="390"/>
      <c r="E6" s="391"/>
      <c r="F6" s="392"/>
      <c r="G6" s="392"/>
      <c r="H6" s="392"/>
      <c r="I6" s="392"/>
      <c r="J6" s="392"/>
      <c r="K6" s="392"/>
      <c r="L6" s="392"/>
      <c r="M6" s="392"/>
      <c r="N6" s="392"/>
      <c r="O6" s="392"/>
    </row>
    <row r="7" spans="2:15" s="265" customFormat="1" ht="43.2">
      <c r="B7" s="474" t="s">
        <v>419</v>
      </c>
      <c r="C7" s="280" t="s">
        <v>1277</v>
      </c>
      <c r="D7" s="280" t="s">
        <v>1278</v>
      </c>
      <c r="E7" s="376" t="s">
        <v>1279</v>
      </c>
      <c r="F7" s="392"/>
      <c r="G7" s="392"/>
      <c r="H7" s="392"/>
      <c r="I7" s="392"/>
      <c r="J7" s="392"/>
      <c r="K7" s="392"/>
      <c r="L7" s="392"/>
      <c r="M7" s="392"/>
      <c r="N7" s="392"/>
      <c r="O7" s="392"/>
    </row>
    <row r="8" spans="2:15" s="265" customFormat="1" ht="57.6">
      <c r="B8" s="475"/>
      <c r="C8" s="280"/>
      <c r="D8" s="280" t="s">
        <v>1280</v>
      </c>
      <c r="E8" s="376" t="s">
        <v>1281</v>
      </c>
      <c r="F8" s="392"/>
      <c r="G8" s="392"/>
      <c r="H8" s="392"/>
      <c r="I8" s="392"/>
      <c r="J8" s="392"/>
      <c r="K8" s="392"/>
      <c r="L8" s="392"/>
      <c r="M8" s="392"/>
      <c r="N8" s="392"/>
      <c r="O8" s="392"/>
    </row>
    <row r="9" spans="2:15" s="265" customFormat="1" ht="57.6">
      <c r="B9" s="475"/>
      <c r="C9" s="280"/>
      <c r="D9" s="280" t="s">
        <v>1282</v>
      </c>
      <c r="E9" s="376" t="s">
        <v>1804</v>
      </c>
      <c r="F9" s="392"/>
      <c r="G9" s="392"/>
      <c r="H9" s="392"/>
      <c r="I9" s="392"/>
      <c r="J9" s="392"/>
      <c r="K9" s="392"/>
      <c r="L9" s="392"/>
      <c r="M9" s="392"/>
      <c r="N9" s="392"/>
      <c r="O9" s="392"/>
    </row>
    <row r="10" spans="2:15" s="265" customFormat="1">
      <c r="B10" s="475"/>
      <c r="C10" s="280"/>
      <c r="D10" s="280" t="s">
        <v>1283</v>
      </c>
      <c r="E10" s="376" t="s">
        <v>1284</v>
      </c>
      <c r="F10" s="392"/>
      <c r="G10" s="392"/>
      <c r="H10" s="392"/>
      <c r="I10" s="392"/>
      <c r="J10" s="392"/>
      <c r="K10" s="392"/>
      <c r="L10" s="392"/>
      <c r="M10" s="392"/>
      <c r="N10" s="392"/>
      <c r="O10" s="392"/>
    </row>
    <row r="11" spans="2:15" s="265" customFormat="1">
      <c r="B11" s="475"/>
      <c r="C11" s="280" t="s">
        <v>1285</v>
      </c>
      <c r="D11" s="280" t="s">
        <v>1286</v>
      </c>
      <c r="E11" s="376" t="s">
        <v>1287</v>
      </c>
      <c r="F11" s="394"/>
      <c r="G11" s="392"/>
      <c r="H11" s="392"/>
      <c r="I11" s="392"/>
      <c r="J11" s="392"/>
      <c r="K11" s="392"/>
      <c r="L11" s="392"/>
      <c r="M11" s="392"/>
      <c r="N11" s="392"/>
      <c r="O11" s="392"/>
    </row>
    <row r="12" spans="2:15" s="265" customFormat="1" ht="43.2">
      <c r="B12" s="475"/>
      <c r="C12" s="280" t="s">
        <v>1288</v>
      </c>
      <c r="D12" s="280" t="s">
        <v>1289</v>
      </c>
      <c r="E12" s="272" t="s">
        <v>1290</v>
      </c>
      <c r="F12" s="392"/>
      <c r="G12" s="392"/>
      <c r="H12" s="392"/>
      <c r="I12" s="392"/>
      <c r="J12" s="392"/>
      <c r="K12" s="392"/>
      <c r="L12" s="392"/>
      <c r="M12" s="392"/>
      <c r="N12" s="392"/>
      <c r="O12" s="392"/>
    </row>
    <row r="13" spans="2:15" s="265" customFormat="1" ht="43.2">
      <c r="B13" s="475"/>
      <c r="C13" s="280" t="s">
        <v>1291</v>
      </c>
      <c r="D13" s="280" t="s">
        <v>1292</v>
      </c>
      <c r="E13" s="376" t="s">
        <v>1803</v>
      </c>
      <c r="F13" s="392"/>
      <c r="G13" s="392"/>
      <c r="H13" s="392"/>
      <c r="I13" s="392"/>
      <c r="J13" s="392"/>
      <c r="K13" s="392"/>
      <c r="L13" s="392"/>
      <c r="M13" s="392"/>
      <c r="N13" s="392"/>
      <c r="O13" s="392"/>
    </row>
    <row r="14" spans="2:15" s="265" customFormat="1" ht="28.8">
      <c r="B14" s="475"/>
      <c r="C14" s="280" t="s">
        <v>1293</v>
      </c>
      <c r="D14" s="280" t="s">
        <v>1294</v>
      </c>
      <c r="E14" s="272" t="s">
        <v>1295</v>
      </c>
      <c r="F14" s="392"/>
      <c r="G14" s="392"/>
      <c r="H14" s="392"/>
      <c r="I14" s="392"/>
      <c r="J14" s="392"/>
      <c r="K14" s="392"/>
      <c r="L14" s="392"/>
      <c r="M14" s="392"/>
      <c r="N14" s="392"/>
      <c r="O14" s="392"/>
    </row>
    <row r="15" spans="2:15" s="265" customFormat="1" ht="28.8">
      <c r="B15" s="476"/>
      <c r="C15" s="280" t="s">
        <v>1296</v>
      </c>
      <c r="D15" s="280" t="s">
        <v>1297</v>
      </c>
      <c r="E15" s="272" t="s">
        <v>1298</v>
      </c>
      <c r="F15" s="392"/>
      <c r="G15" s="392"/>
      <c r="H15" s="392"/>
      <c r="I15" s="392"/>
      <c r="J15" s="392"/>
      <c r="K15" s="392"/>
      <c r="L15" s="392"/>
      <c r="M15" s="392"/>
      <c r="N15" s="392"/>
      <c r="O15" s="392"/>
    </row>
    <row r="16" spans="2:15" s="265" customFormat="1" ht="43.2">
      <c r="B16" s="273" t="s">
        <v>910</v>
      </c>
      <c r="C16" s="280" t="s">
        <v>1299</v>
      </c>
      <c r="D16" s="280" t="s">
        <v>1300</v>
      </c>
      <c r="E16" s="272" t="s">
        <v>1301</v>
      </c>
      <c r="F16" s="392"/>
      <c r="G16" s="392"/>
      <c r="H16" s="392"/>
      <c r="I16" s="392"/>
      <c r="J16" s="392"/>
      <c r="K16" s="392"/>
      <c r="L16" s="392"/>
      <c r="M16" s="392"/>
      <c r="N16" s="392"/>
      <c r="O16" s="392"/>
    </row>
    <row r="17" spans="2:6" s="265" customFormat="1" ht="43.2">
      <c r="B17" s="273" t="s">
        <v>830</v>
      </c>
      <c r="C17" s="280" t="s">
        <v>1302</v>
      </c>
      <c r="D17" s="280" t="s">
        <v>1303</v>
      </c>
      <c r="E17" s="272" t="s">
        <v>1304</v>
      </c>
      <c r="F17" s="392"/>
    </row>
    <row r="18" spans="2:6" s="265" customFormat="1" ht="28.8">
      <c r="B18" s="273" t="s">
        <v>1305</v>
      </c>
      <c r="C18" s="280" t="s">
        <v>1306</v>
      </c>
      <c r="D18" s="280" t="s">
        <v>1307</v>
      </c>
      <c r="E18" s="272" t="s">
        <v>1308</v>
      </c>
      <c r="F18" s="392"/>
    </row>
    <row r="19" spans="2:6" s="265" customFormat="1">
      <c r="B19" s="269" t="s">
        <v>1309</v>
      </c>
      <c r="C19" s="395"/>
      <c r="D19" s="395"/>
      <c r="E19" s="274"/>
      <c r="F19" s="392"/>
    </row>
    <row r="20" spans="2:6" s="265" customFormat="1" ht="72">
      <c r="B20" s="474" t="s">
        <v>1310</v>
      </c>
      <c r="C20" s="280" t="s">
        <v>1311</v>
      </c>
      <c r="D20" s="280" t="s">
        <v>1312</v>
      </c>
      <c r="E20" s="272" t="s">
        <v>1313</v>
      </c>
      <c r="F20" s="392"/>
    </row>
    <row r="21" spans="2:6" s="265" customFormat="1" ht="72">
      <c r="B21" s="475"/>
      <c r="C21" s="280" t="s">
        <v>1314</v>
      </c>
      <c r="D21" s="280" t="s">
        <v>1315</v>
      </c>
      <c r="E21" s="272" t="s">
        <v>1298</v>
      </c>
      <c r="F21" s="392"/>
    </row>
    <row r="22" spans="2:6" s="265" customFormat="1" ht="43.2">
      <c r="B22" s="475"/>
      <c r="C22" s="280" t="s">
        <v>1316</v>
      </c>
      <c r="D22" s="280" t="s">
        <v>1317</v>
      </c>
      <c r="E22" s="400">
        <v>-8.2000000000000003E-2</v>
      </c>
      <c r="F22" s="396"/>
    </row>
    <row r="23" spans="2:6" s="265" customFormat="1" ht="28.8">
      <c r="B23" s="475"/>
      <c r="C23" s="477" t="s">
        <v>1318</v>
      </c>
      <c r="D23" s="280" t="s">
        <v>1319</v>
      </c>
      <c r="E23" s="279">
        <v>0.11</v>
      </c>
      <c r="F23" s="397"/>
    </row>
    <row r="24" spans="2:6" s="265" customFormat="1" ht="43.2">
      <c r="B24" s="475"/>
      <c r="C24" s="478"/>
      <c r="D24" s="280" t="s">
        <v>1320</v>
      </c>
      <c r="E24" s="279">
        <v>0.2</v>
      </c>
      <c r="F24" s="397"/>
    </row>
    <row r="25" spans="2:6" s="265" customFormat="1" ht="28.8">
      <c r="B25" s="475"/>
      <c r="C25" s="479"/>
      <c r="D25" s="280" t="s">
        <v>1321</v>
      </c>
      <c r="E25" s="279">
        <v>0.15</v>
      </c>
      <c r="F25" s="397"/>
    </row>
    <row r="26" spans="2:6" s="265" customFormat="1" ht="57.6">
      <c r="B26" s="475"/>
      <c r="C26" s="280" t="s">
        <v>1322</v>
      </c>
      <c r="D26" s="280" t="s">
        <v>1323</v>
      </c>
      <c r="E26" s="272" t="s">
        <v>1313</v>
      </c>
      <c r="F26" s="392"/>
    </row>
    <row r="27" spans="2:6" s="265" customFormat="1" ht="43.2">
      <c r="B27" s="476"/>
      <c r="C27" s="280" t="s">
        <v>1324</v>
      </c>
      <c r="D27" s="275" t="s">
        <v>1325</v>
      </c>
      <c r="E27" s="272">
        <v>0</v>
      </c>
      <c r="F27" s="392"/>
    </row>
    <row r="28" spans="2:6" s="265" customFormat="1">
      <c r="B28" s="269" t="s">
        <v>1326</v>
      </c>
      <c r="C28" s="395"/>
      <c r="D28" s="395"/>
      <c r="E28" s="274"/>
      <c r="F28" s="392"/>
    </row>
    <row r="29" spans="2:6" s="265" customFormat="1" ht="28.8">
      <c r="B29" s="273" t="s">
        <v>1327</v>
      </c>
      <c r="C29" s="280" t="s">
        <v>1328</v>
      </c>
      <c r="D29" s="280" t="s">
        <v>1329</v>
      </c>
      <c r="E29" s="272" t="s">
        <v>1298</v>
      </c>
      <c r="F29" s="392"/>
    </row>
    <row r="30" spans="2:6" s="265" customFormat="1">
      <c r="B30" s="266"/>
      <c r="C30" s="398"/>
      <c r="D30" s="398"/>
      <c r="E30" s="396"/>
      <c r="F30" s="392"/>
    </row>
    <row r="31" spans="2:6" s="265" customFormat="1">
      <c r="B31" s="472" t="s">
        <v>1330</v>
      </c>
      <c r="C31" s="472"/>
      <c r="D31" s="472"/>
      <c r="E31" s="472"/>
      <c r="F31" s="392"/>
    </row>
    <row r="32" spans="2:6" s="265" customFormat="1">
      <c r="B32" s="472" t="s">
        <v>1331</v>
      </c>
      <c r="C32" s="472"/>
      <c r="D32" s="472"/>
      <c r="E32" s="472"/>
      <c r="F32" s="392"/>
    </row>
    <row r="33" spans="2:5" s="265" customFormat="1">
      <c r="B33" s="266"/>
      <c r="C33" s="398"/>
      <c r="D33" s="398"/>
      <c r="E33" s="396"/>
    </row>
    <row r="34" spans="2:5" s="265" customFormat="1">
      <c r="B34" s="266"/>
      <c r="C34" s="398"/>
      <c r="D34" s="398"/>
      <c r="E34" s="396"/>
    </row>
    <row r="35" spans="2:5" s="265" customFormat="1">
      <c r="B35" s="266"/>
      <c r="C35" s="398"/>
      <c r="D35" s="398"/>
      <c r="E35" s="396"/>
    </row>
    <row r="36" spans="2:5" s="265" customFormat="1">
      <c r="B36" s="266"/>
      <c r="C36" s="398"/>
      <c r="D36" s="398"/>
      <c r="E36" s="396"/>
    </row>
    <row r="37" spans="2:5" s="265" customFormat="1">
      <c r="B37" s="266"/>
      <c r="C37" s="398"/>
      <c r="D37" s="398"/>
      <c r="E37" s="396"/>
    </row>
    <row r="38" spans="2:5" s="265" customFormat="1">
      <c r="B38" s="266"/>
      <c r="C38" s="398"/>
      <c r="D38" s="398"/>
      <c r="E38" s="396"/>
    </row>
    <row r="39" spans="2:5" s="265" customFormat="1">
      <c r="B39" s="266"/>
      <c r="C39" s="398"/>
      <c r="D39" s="398"/>
      <c r="E39" s="396"/>
    </row>
    <row r="40" spans="2:5" s="265" customFormat="1">
      <c r="B40" s="266"/>
      <c r="C40" s="398"/>
      <c r="D40" s="398"/>
      <c r="E40" s="396"/>
    </row>
    <row r="41" spans="2:5" s="265" customFormat="1">
      <c r="B41" s="266"/>
      <c r="C41" s="398"/>
      <c r="D41" s="398"/>
      <c r="E41" s="396"/>
    </row>
    <row r="42" spans="2:5" s="265" customFormat="1">
      <c r="B42" s="266"/>
      <c r="C42" s="398"/>
      <c r="D42" s="398"/>
      <c r="E42" s="396"/>
    </row>
    <row r="43" spans="2:5" s="265" customFormat="1">
      <c r="B43" s="266"/>
      <c r="C43" s="398"/>
      <c r="D43" s="398"/>
      <c r="E43" s="396"/>
    </row>
    <row r="44" spans="2:5" s="265" customFormat="1">
      <c r="B44" s="266"/>
      <c r="C44" s="398"/>
      <c r="D44" s="398"/>
      <c r="E44" s="396"/>
    </row>
    <row r="45" spans="2:5" s="265" customFormat="1">
      <c r="B45" s="266"/>
      <c r="C45" s="398"/>
      <c r="D45" s="398"/>
      <c r="E45" s="396"/>
    </row>
    <row r="46" spans="2:5" s="265" customFormat="1">
      <c r="B46" s="266"/>
      <c r="C46" s="398"/>
      <c r="D46" s="398"/>
      <c r="E46" s="396"/>
    </row>
    <row r="47" spans="2:5" s="265" customFormat="1">
      <c r="B47" s="266"/>
      <c r="C47" s="398"/>
      <c r="D47" s="398"/>
      <c r="E47" s="396"/>
    </row>
    <row r="48" spans="2:5" s="265" customFormat="1">
      <c r="B48" s="266"/>
      <c r="C48" s="398"/>
      <c r="D48" s="398"/>
      <c r="E48" s="396"/>
    </row>
    <row r="49" spans="2:5" s="265" customFormat="1">
      <c r="B49" s="266"/>
      <c r="C49" s="398"/>
      <c r="D49" s="398"/>
      <c r="E49" s="396"/>
    </row>
    <row r="50" spans="2:5" s="265" customFormat="1">
      <c r="B50" s="266"/>
      <c r="C50" s="398"/>
      <c r="D50" s="398"/>
      <c r="E50" s="396"/>
    </row>
    <row r="51" spans="2:5" s="265" customFormat="1">
      <c r="B51" s="266"/>
      <c r="C51" s="398"/>
      <c r="D51" s="398"/>
      <c r="E51" s="396"/>
    </row>
    <row r="52" spans="2:5" s="265" customFormat="1">
      <c r="B52" s="266"/>
      <c r="C52" s="398"/>
      <c r="D52" s="398"/>
      <c r="E52" s="396"/>
    </row>
    <row r="53" spans="2:5" s="265" customFormat="1">
      <c r="B53" s="266"/>
      <c r="C53" s="398"/>
      <c r="D53" s="398"/>
      <c r="E53" s="396"/>
    </row>
    <row r="54" spans="2:5" s="265" customFormat="1">
      <c r="B54" s="266"/>
      <c r="C54" s="398"/>
      <c r="D54" s="398"/>
      <c r="E54" s="396"/>
    </row>
    <row r="55" spans="2:5" s="265" customFormat="1">
      <c r="B55" s="266"/>
      <c r="C55" s="398"/>
      <c r="D55" s="398"/>
      <c r="E55" s="396"/>
    </row>
    <row r="56" spans="2:5" s="265" customFormat="1">
      <c r="B56" s="266"/>
      <c r="C56" s="398"/>
      <c r="D56" s="398"/>
      <c r="E56" s="396"/>
    </row>
    <row r="57" spans="2:5" s="265" customFormat="1">
      <c r="B57" s="266"/>
      <c r="C57" s="398"/>
      <c r="D57" s="398"/>
      <c r="E57" s="396"/>
    </row>
    <row r="58" spans="2:5" s="265" customFormat="1">
      <c r="B58" s="266"/>
      <c r="C58" s="398"/>
      <c r="D58" s="398"/>
      <c r="E58" s="396"/>
    </row>
    <row r="59" spans="2:5" s="265" customFormat="1">
      <c r="B59" s="266"/>
      <c r="C59" s="398"/>
      <c r="D59" s="398"/>
      <c r="E59" s="396"/>
    </row>
    <row r="60" spans="2:5" s="265" customFormat="1">
      <c r="B60" s="266"/>
      <c r="C60" s="398"/>
      <c r="D60" s="398"/>
      <c r="E60" s="396"/>
    </row>
    <row r="61" spans="2:5" s="265" customFormat="1">
      <c r="B61" s="266"/>
      <c r="C61" s="398"/>
      <c r="D61" s="398"/>
      <c r="E61" s="396"/>
    </row>
    <row r="62" spans="2:5" s="265" customFormat="1">
      <c r="B62" s="266"/>
      <c r="C62" s="398"/>
      <c r="D62" s="398"/>
      <c r="E62" s="396"/>
    </row>
    <row r="63" spans="2:5" s="265" customFormat="1">
      <c r="B63" s="266"/>
      <c r="C63" s="398"/>
      <c r="D63" s="398"/>
      <c r="E63" s="396"/>
    </row>
    <row r="64" spans="2:5" s="265" customFormat="1">
      <c r="B64" s="266"/>
      <c r="C64" s="398"/>
      <c r="D64" s="398"/>
      <c r="E64" s="396"/>
    </row>
    <row r="65" spans="2:5" s="265" customFormat="1">
      <c r="B65" s="266"/>
      <c r="C65" s="398"/>
      <c r="D65" s="398"/>
      <c r="E65" s="396"/>
    </row>
    <row r="66" spans="2:5" s="265" customFormat="1">
      <c r="B66" s="266"/>
      <c r="C66" s="398"/>
      <c r="D66" s="398"/>
      <c r="E66" s="396"/>
    </row>
    <row r="67" spans="2:5" s="265" customFormat="1">
      <c r="B67" s="266"/>
      <c r="C67" s="398"/>
      <c r="D67" s="398"/>
      <c r="E67" s="396"/>
    </row>
    <row r="68" spans="2:5" s="265" customFormat="1">
      <c r="B68" s="266"/>
      <c r="C68" s="398"/>
      <c r="D68" s="398"/>
      <c r="E68" s="396"/>
    </row>
    <row r="69" spans="2:5" s="265" customFormat="1">
      <c r="B69" s="266"/>
      <c r="C69" s="398"/>
      <c r="D69" s="398"/>
      <c r="E69" s="396"/>
    </row>
    <row r="70" spans="2:5" s="265" customFormat="1">
      <c r="B70" s="266"/>
      <c r="C70" s="398"/>
      <c r="D70" s="398"/>
      <c r="E70" s="396"/>
    </row>
    <row r="71" spans="2:5" s="265" customFormat="1">
      <c r="B71" s="266"/>
      <c r="C71" s="398"/>
      <c r="D71" s="398"/>
      <c r="E71" s="396"/>
    </row>
    <row r="72" spans="2:5" s="265" customFormat="1">
      <c r="B72" s="266"/>
      <c r="C72" s="398"/>
      <c r="D72" s="398"/>
      <c r="E72" s="396"/>
    </row>
    <row r="73" spans="2:5" s="265" customFormat="1">
      <c r="B73" s="266"/>
      <c r="C73" s="398"/>
      <c r="D73" s="398"/>
      <c r="E73" s="396"/>
    </row>
    <row r="74" spans="2:5" s="265" customFormat="1">
      <c r="B74" s="266"/>
      <c r="C74" s="398"/>
      <c r="D74" s="398"/>
      <c r="E74" s="396"/>
    </row>
    <row r="75" spans="2:5" s="265" customFormat="1">
      <c r="B75" s="266"/>
      <c r="C75" s="398"/>
      <c r="D75" s="398"/>
      <c r="E75" s="396"/>
    </row>
    <row r="76" spans="2:5" s="265" customFormat="1">
      <c r="B76" s="266"/>
      <c r="C76" s="398"/>
      <c r="D76" s="398"/>
      <c r="E76" s="396"/>
    </row>
    <row r="77" spans="2:5" s="265" customFormat="1">
      <c r="B77" s="266"/>
      <c r="C77" s="398"/>
      <c r="D77" s="398"/>
      <c r="E77" s="396"/>
    </row>
    <row r="78" spans="2:5" s="265" customFormat="1">
      <c r="B78" s="266"/>
      <c r="C78" s="398"/>
      <c r="D78" s="398"/>
      <c r="E78" s="396"/>
    </row>
    <row r="79" spans="2:5" s="265" customFormat="1">
      <c r="B79" s="266"/>
      <c r="C79" s="398"/>
      <c r="D79" s="398"/>
      <c r="E79" s="396"/>
    </row>
    <row r="80" spans="2:5" s="265" customFormat="1">
      <c r="B80" s="266"/>
      <c r="C80" s="398"/>
      <c r="D80" s="398"/>
      <c r="E80" s="396"/>
    </row>
    <row r="81" spans="2:5" s="265" customFormat="1">
      <c r="B81" s="266"/>
      <c r="C81" s="398"/>
      <c r="D81" s="398"/>
      <c r="E81" s="396"/>
    </row>
    <row r="82" spans="2:5" s="265" customFormat="1">
      <c r="B82" s="266"/>
      <c r="C82" s="398"/>
      <c r="D82" s="398"/>
      <c r="E82" s="396"/>
    </row>
    <row r="83" spans="2:5" s="265" customFormat="1">
      <c r="B83" s="266"/>
      <c r="C83" s="398"/>
      <c r="D83" s="398"/>
      <c r="E83" s="396"/>
    </row>
    <row r="84" spans="2:5" s="265" customFormat="1">
      <c r="B84" s="266"/>
      <c r="C84" s="398"/>
      <c r="D84" s="398"/>
      <c r="E84" s="396"/>
    </row>
    <row r="85" spans="2:5" s="265" customFormat="1">
      <c r="B85" s="266"/>
      <c r="C85" s="398"/>
      <c r="D85" s="398"/>
      <c r="E85" s="396"/>
    </row>
    <row r="86" spans="2:5" s="265" customFormat="1">
      <c r="B86" s="266"/>
      <c r="C86" s="398"/>
      <c r="D86" s="398"/>
      <c r="E86" s="396"/>
    </row>
    <row r="87" spans="2:5" s="265" customFormat="1">
      <c r="B87" s="266"/>
      <c r="C87" s="398"/>
      <c r="D87" s="398"/>
      <c r="E87" s="396"/>
    </row>
    <row r="88" spans="2:5" s="265" customFormat="1">
      <c r="B88" s="266"/>
      <c r="C88" s="398"/>
      <c r="D88" s="398"/>
      <c r="E88" s="396"/>
    </row>
    <row r="89" spans="2:5" s="265" customFormat="1">
      <c r="B89" s="266"/>
      <c r="C89" s="398"/>
      <c r="D89" s="398"/>
      <c r="E89" s="396"/>
    </row>
    <row r="90" spans="2:5" s="265" customFormat="1">
      <c r="B90" s="266"/>
      <c r="C90" s="398"/>
      <c r="D90" s="398"/>
      <c r="E90" s="396"/>
    </row>
    <row r="91" spans="2:5" s="265" customFormat="1">
      <c r="B91" s="266"/>
      <c r="C91" s="398"/>
      <c r="D91" s="398"/>
      <c r="E91" s="396"/>
    </row>
    <row r="92" spans="2:5" s="265" customFormat="1">
      <c r="B92" s="266"/>
      <c r="C92" s="398"/>
      <c r="D92" s="398"/>
      <c r="E92" s="396"/>
    </row>
    <row r="93" spans="2:5" s="265" customFormat="1">
      <c r="B93" s="266"/>
      <c r="C93" s="398"/>
      <c r="D93" s="398"/>
      <c r="E93" s="396"/>
    </row>
    <row r="94" spans="2:5" s="265" customFormat="1">
      <c r="B94" s="266"/>
      <c r="C94" s="398"/>
      <c r="D94" s="398"/>
      <c r="E94" s="396"/>
    </row>
    <row r="95" spans="2:5" s="265" customFormat="1">
      <c r="B95" s="266"/>
      <c r="C95" s="398"/>
      <c r="D95" s="398"/>
      <c r="E95" s="396"/>
    </row>
    <row r="96" spans="2:5" s="265" customFormat="1">
      <c r="B96" s="266"/>
      <c r="C96" s="398"/>
      <c r="D96" s="398"/>
      <c r="E96" s="396"/>
    </row>
    <row r="97" spans="2:5" s="265" customFormat="1">
      <c r="B97" s="266"/>
      <c r="C97" s="398"/>
      <c r="D97" s="398"/>
      <c r="E97" s="396"/>
    </row>
    <row r="98" spans="2:5" s="265" customFormat="1">
      <c r="B98" s="266"/>
      <c r="C98" s="398"/>
      <c r="D98" s="398"/>
      <c r="E98" s="396"/>
    </row>
    <row r="99" spans="2:5" s="265" customFormat="1">
      <c r="B99" s="266"/>
      <c r="C99" s="398"/>
      <c r="D99" s="398"/>
      <c r="E99" s="396"/>
    </row>
    <row r="100" spans="2:5" s="265" customFormat="1">
      <c r="B100" s="266"/>
      <c r="C100" s="398"/>
      <c r="D100" s="398"/>
      <c r="E100" s="396"/>
    </row>
    <row r="101" spans="2:5" s="265" customFormat="1">
      <c r="B101" s="266"/>
      <c r="C101" s="398"/>
      <c r="D101" s="398"/>
      <c r="E101" s="396"/>
    </row>
    <row r="102" spans="2:5" s="265" customFormat="1">
      <c r="B102" s="266"/>
      <c r="C102" s="398"/>
      <c r="D102" s="398"/>
      <c r="E102" s="396"/>
    </row>
    <row r="103" spans="2:5" s="265" customFormat="1">
      <c r="B103" s="266"/>
      <c r="C103" s="398"/>
      <c r="D103" s="398"/>
      <c r="E103" s="396"/>
    </row>
    <row r="104" spans="2:5" s="265" customFormat="1">
      <c r="B104" s="266"/>
      <c r="C104" s="398"/>
      <c r="D104" s="398"/>
      <c r="E104" s="396"/>
    </row>
    <row r="105" spans="2:5" s="265" customFormat="1">
      <c r="B105" s="266"/>
      <c r="C105" s="398"/>
      <c r="D105" s="398"/>
      <c r="E105" s="396"/>
    </row>
    <row r="106" spans="2:5" s="265" customFormat="1">
      <c r="B106" s="266"/>
      <c r="C106" s="398"/>
      <c r="D106" s="398"/>
      <c r="E106" s="396"/>
    </row>
    <row r="107" spans="2:5" s="265" customFormat="1">
      <c r="B107" s="266"/>
      <c r="C107" s="398"/>
      <c r="D107" s="398"/>
      <c r="E107" s="396"/>
    </row>
    <row r="108" spans="2:5" s="265" customFormat="1">
      <c r="B108" s="266"/>
      <c r="C108" s="398"/>
      <c r="D108" s="398"/>
      <c r="E108" s="396"/>
    </row>
    <row r="109" spans="2:5" s="265" customFormat="1">
      <c r="B109" s="266"/>
      <c r="C109" s="398"/>
      <c r="D109" s="398"/>
      <c r="E109" s="396"/>
    </row>
    <row r="110" spans="2:5" s="265" customFormat="1">
      <c r="B110" s="266"/>
      <c r="C110" s="398"/>
      <c r="D110" s="398"/>
      <c r="E110" s="396"/>
    </row>
    <row r="111" spans="2:5" s="265" customFormat="1">
      <c r="B111" s="266"/>
      <c r="C111" s="398"/>
      <c r="D111" s="398"/>
      <c r="E111" s="396"/>
    </row>
    <row r="112" spans="2:5" s="265" customFormat="1">
      <c r="B112" s="266"/>
      <c r="C112" s="398"/>
      <c r="D112" s="398"/>
      <c r="E112" s="396"/>
    </row>
    <row r="113" spans="2:5" s="265" customFormat="1">
      <c r="B113" s="266"/>
      <c r="C113" s="398"/>
      <c r="D113" s="398"/>
      <c r="E113" s="396"/>
    </row>
    <row r="114" spans="2:5" s="265" customFormat="1">
      <c r="B114" s="266"/>
      <c r="C114" s="398"/>
      <c r="D114" s="398"/>
      <c r="E114" s="396"/>
    </row>
    <row r="115" spans="2:5" s="265" customFormat="1">
      <c r="B115" s="266"/>
      <c r="C115" s="398"/>
      <c r="D115" s="398"/>
      <c r="E115" s="396"/>
    </row>
    <row r="116" spans="2:5" s="265" customFormat="1">
      <c r="B116" s="266"/>
      <c r="C116" s="398"/>
      <c r="D116" s="398"/>
      <c r="E116" s="396"/>
    </row>
    <row r="117" spans="2:5" s="265" customFormat="1">
      <c r="B117" s="266"/>
      <c r="C117" s="398"/>
      <c r="D117" s="398"/>
      <c r="E117" s="396"/>
    </row>
  </sheetData>
  <mergeCells count="7">
    <mergeCell ref="B32:E32"/>
    <mergeCell ref="M2:O2"/>
    <mergeCell ref="B5:C5"/>
    <mergeCell ref="B7:B15"/>
    <mergeCell ref="B20:B27"/>
    <mergeCell ref="C23:C25"/>
    <mergeCell ref="B31:E31"/>
  </mergeCells>
  <pageMargins left="0.7" right="0.7" top="0.78740157499999996" bottom="0.78740157499999996"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2521-2C49-452C-854E-8023457720A6}">
  <sheetPr>
    <pageSetUpPr fitToPage="1"/>
  </sheetPr>
  <dimension ref="B2:P67"/>
  <sheetViews>
    <sheetView workbookViewId="0"/>
  </sheetViews>
  <sheetFormatPr baseColWidth="10" defaultColWidth="10.69921875" defaultRowHeight="13.8"/>
  <cols>
    <col min="1" max="1" width="2.3984375" customWidth="1"/>
    <col min="2" max="2" width="43.8984375" customWidth="1"/>
    <col min="3" max="3" width="1.09765625" customWidth="1"/>
    <col min="4" max="4" width="15.8984375" customWidth="1"/>
    <col min="5" max="5" width="1.09765625" customWidth="1"/>
    <col min="6" max="6" width="15.8984375" customWidth="1"/>
    <col min="7" max="7" width="1.09765625" customWidth="1"/>
    <col min="8" max="8" width="15.8984375" customWidth="1"/>
    <col min="9" max="9" width="1.09765625" customWidth="1"/>
    <col min="10" max="10" width="15.8984375" customWidth="1"/>
    <col min="11" max="11" width="1.09765625" customWidth="1"/>
    <col min="12" max="12" width="15.8984375" customWidth="1"/>
    <col min="13" max="13" width="1.09765625" customWidth="1"/>
    <col min="14" max="14" width="17.8984375" customWidth="1"/>
    <col min="15" max="15" width="1.09765625" customWidth="1"/>
    <col min="16" max="16" width="15.8984375" customWidth="1"/>
    <col min="17" max="17" width="2.3984375" customWidth="1"/>
  </cols>
  <sheetData>
    <row r="2" spans="2:16">
      <c r="B2" s="111"/>
      <c r="P2" s="283" t="s">
        <v>0</v>
      </c>
    </row>
    <row r="4" spans="2:16" s="281" customFormat="1" ht="14.4">
      <c r="B4" s="281" t="s">
        <v>1332</v>
      </c>
      <c r="D4" s="281">
        <v>2026</v>
      </c>
    </row>
    <row r="5" spans="2:16" s="281" customFormat="1" ht="14.4">
      <c r="B5" s="281" t="s">
        <v>1333</v>
      </c>
      <c r="D5" s="284" t="s">
        <v>1334</v>
      </c>
    </row>
    <row r="6" spans="2:16" ht="14.4" thickBot="1">
      <c r="B6" s="480" t="s">
        <v>1335</v>
      </c>
      <c r="C6" s="480"/>
      <c r="D6" s="480"/>
      <c r="E6" s="480"/>
      <c r="F6" s="480"/>
      <c r="G6" s="480"/>
      <c r="H6" s="480"/>
      <c r="I6" s="480"/>
      <c r="J6" s="480"/>
      <c r="K6" s="480"/>
      <c r="L6" s="480"/>
      <c r="M6" s="480"/>
      <c r="N6" s="480"/>
      <c r="O6" s="480"/>
      <c r="P6" s="480"/>
    </row>
    <row r="7" spans="2:16" s="282" customFormat="1" ht="9.6">
      <c r="B7" s="285" t="s">
        <v>1336</v>
      </c>
      <c r="C7" s="286"/>
      <c r="D7" s="287" t="s">
        <v>1337</v>
      </c>
      <c r="E7" s="286"/>
      <c r="F7" s="288" t="s">
        <v>1338</v>
      </c>
      <c r="G7" s="286"/>
      <c r="H7" s="288" t="s">
        <v>1339</v>
      </c>
      <c r="I7" s="289"/>
      <c r="J7" s="287" t="s">
        <v>1340</v>
      </c>
      <c r="K7" s="289"/>
      <c r="L7" s="287" t="s">
        <v>1341</v>
      </c>
      <c r="M7" s="289"/>
      <c r="N7" s="287" t="s">
        <v>1342</v>
      </c>
      <c r="O7" s="289"/>
      <c r="P7" s="287" t="s">
        <v>1343</v>
      </c>
    </row>
    <row r="8" spans="2:16" s="282" customFormat="1" ht="9.6">
      <c r="B8" s="290" t="s">
        <v>1344</v>
      </c>
      <c r="C8" s="286"/>
      <c r="D8" s="291" t="s">
        <v>1345</v>
      </c>
      <c r="E8" s="286"/>
      <c r="F8" s="340" t="s">
        <v>1346</v>
      </c>
      <c r="G8" s="289"/>
      <c r="H8" s="340" t="s">
        <v>1346</v>
      </c>
      <c r="I8" s="289"/>
      <c r="J8" s="341" t="s">
        <v>1346</v>
      </c>
      <c r="K8" s="289"/>
      <c r="L8" s="342" t="s">
        <v>1346</v>
      </c>
      <c r="M8" s="289"/>
      <c r="N8" s="341" t="s">
        <v>1346</v>
      </c>
      <c r="O8" s="289"/>
      <c r="P8" s="291" t="s">
        <v>1346</v>
      </c>
    </row>
    <row r="9" spans="2:16" s="282" customFormat="1" ht="9.6">
      <c r="B9" s="290" t="s">
        <v>1347</v>
      </c>
      <c r="C9" s="286"/>
      <c r="D9" s="293">
        <f>SUM($D$4-1958)</f>
        <v>68</v>
      </c>
      <c r="E9" s="286"/>
      <c r="F9" s="294">
        <f>SUM($D$4-1972)</f>
        <v>54</v>
      </c>
      <c r="G9" s="286"/>
      <c r="H9" s="294">
        <f>SUM($D$4-1965)</f>
        <v>61</v>
      </c>
      <c r="I9" s="286"/>
      <c r="J9" s="293">
        <f>SUM($D$4-1971)</f>
        <v>55</v>
      </c>
      <c r="K9" s="286"/>
      <c r="L9" s="293">
        <f>SUM($D$4-1956)</f>
        <v>70</v>
      </c>
      <c r="M9" s="286"/>
      <c r="N9" s="293">
        <f>SUM($D$4-1974)</f>
        <v>52</v>
      </c>
      <c r="O9" s="286"/>
      <c r="P9" s="295">
        <f>AVERAGE(D9:N9)</f>
        <v>60</v>
      </c>
    </row>
    <row r="10" spans="2:16" s="282" customFormat="1" ht="9.6">
      <c r="B10" s="290" t="s">
        <v>1348</v>
      </c>
      <c r="C10" s="286"/>
      <c r="D10" s="293" t="s">
        <v>1349</v>
      </c>
      <c r="E10" s="286"/>
      <c r="F10" s="293" t="s">
        <v>1349</v>
      </c>
      <c r="G10" s="286"/>
      <c r="H10" s="293" t="s">
        <v>1349</v>
      </c>
      <c r="I10" s="286"/>
      <c r="J10" s="293" t="s">
        <v>1349</v>
      </c>
      <c r="K10" s="286"/>
      <c r="L10" s="292" t="s">
        <v>1350</v>
      </c>
      <c r="M10" s="286"/>
      <c r="N10" s="296" t="s">
        <v>1350</v>
      </c>
      <c r="O10" s="286"/>
      <c r="P10" s="293" t="s">
        <v>1351</v>
      </c>
    </row>
    <row r="11" spans="2:16" s="282" customFormat="1" ht="9.6">
      <c r="B11" s="290" t="s">
        <v>1352</v>
      </c>
      <c r="C11" s="286"/>
      <c r="D11" s="293">
        <v>2022</v>
      </c>
      <c r="E11" s="286"/>
      <c r="F11" s="293">
        <v>2024</v>
      </c>
      <c r="G11" s="286"/>
      <c r="H11" s="293">
        <v>1999</v>
      </c>
      <c r="I11" s="286"/>
      <c r="J11" s="293">
        <v>2019</v>
      </c>
      <c r="K11" s="286"/>
      <c r="L11" s="297">
        <v>2017</v>
      </c>
      <c r="M11" s="286"/>
      <c r="N11" s="293">
        <v>2022</v>
      </c>
      <c r="O11" s="286"/>
      <c r="P11" s="298" t="s">
        <v>1346</v>
      </c>
    </row>
    <row r="12" spans="2:16" s="282" customFormat="1" ht="10.199999999999999" thickBot="1">
      <c r="B12" s="299" t="s">
        <v>1353</v>
      </c>
      <c r="C12" s="286"/>
      <c r="D12" s="300">
        <f>$D$4-D11</f>
        <v>4</v>
      </c>
      <c r="E12" s="286"/>
      <c r="F12" s="300">
        <f>$D$4-F11</f>
        <v>2</v>
      </c>
      <c r="G12" s="286"/>
      <c r="H12" s="300">
        <f>$D$4-H11</f>
        <v>27</v>
      </c>
      <c r="I12" s="286"/>
      <c r="J12" s="300">
        <f>$D$4-J11</f>
        <v>7</v>
      </c>
      <c r="K12" s="286"/>
      <c r="L12" s="300">
        <f>$D$4-L11</f>
        <v>9</v>
      </c>
      <c r="M12" s="286"/>
      <c r="N12" s="300">
        <f>$D$4-N11</f>
        <v>4</v>
      </c>
      <c r="O12" s="286"/>
      <c r="P12" s="301">
        <f>AVERAGE(D12:N12)</f>
        <v>8.8333333333333339</v>
      </c>
    </row>
    <row r="13" spans="2:16" s="282" customFormat="1" ht="9.6">
      <c r="B13" s="302" t="s">
        <v>1354</v>
      </c>
      <c r="C13" s="286"/>
      <c r="D13" s="292">
        <v>2</v>
      </c>
      <c r="E13" s="286"/>
      <c r="F13" s="292">
        <v>1</v>
      </c>
      <c r="G13" s="286"/>
      <c r="H13" s="292">
        <v>4</v>
      </c>
      <c r="I13" s="286"/>
      <c r="J13" s="292">
        <v>2</v>
      </c>
      <c r="K13" s="286"/>
      <c r="L13" s="303">
        <v>4</v>
      </c>
      <c r="M13" s="286"/>
      <c r="N13" s="292">
        <v>3</v>
      </c>
      <c r="O13" s="286"/>
      <c r="P13" s="304">
        <f>AVERAGE(D13:N13)</f>
        <v>2.6666666666666665</v>
      </c>
    </row>
    <row r="14" spans="2:16" s="282" customFormat="1" ht="10.199999999999999" thickBot="1">
      <c r="B14" s="299" t="s">
        <v>1355</v>
      </c>
      <c r="C14" s="286"/>
      <c r="D14" s="305">
        <v>1</v>
      </c>
      <c r="E14" s="286"/>
      <c r="F14" s="305">
        <v>11</v>
      </c>
      <c r="G14" s="286"/>
      <c r="H14" s="305">
        <v>2</v>
      </c>
      <c r="I14" s="286"/>
      <c r="J14" s="305">
        <v>0</v>
      </c>
      <c r="K14" s="286"/>
      <c r="L14" s="305">
        <v>4</v>
      </c>
      <c r="M14" s="286"/>
      <c r="N14" s="305">
        <v>0</v>
      </c>
      <c r="O14" s="286"/>
      <c r="P14" s="301">
        <f>AVERAGE(D14:N14)</f>
        <v>3</v>
      </c>
    </row>
    <row r="15" spans="2:16" s="282" customFormat="1" ht="9.6">
      <c r="B15" s="302" t="s">
        <v>1356</v>
      </c>
      <c r="C15" s="286"/>
      <c r="D15" s="292" t="s">
        <v>1357</v>
      </c>
      <c r="E15" s="286"/>
      <c r="F15" s="341" t="s">
        <v>1346</v>
      </c>
      <c r="G15" s="286"/>
      <c r="H15" s="292" t="s">
        <v>1345</v>
      </c>
      <c r="I15" s="286"/>
      <c r="J15" s="292" t="s">
        <v>1357</v>
      </c>
      <c r="K15" s="286"/>
      <c r="L15" s="303" t="s">
        <v>1357</v>
      </c>
      <c r="M15" s="286"/>
      <c r="N15" s="340" t="s">
        <v>1357</v>
      </c>
      <c r="O15" s="286"/>
      <c r="P15" s="343" t="s">
        <v>1358</v>
      </c>
    </row>
    <row r="16" spans="2:16" s="282" customFormat="1" ht="9.6">
      <c r="B16" s="290" t="s">
        <v>1359</v>
      </c>
      <c r="C16" s="286"/>
      <c r="D16" s="341" t="s">
        <v>1346</v>
      </c>
      <c r="E16" s="286"/>
      <c r="F16" s="341" t="s">
        <v>1346</v>
      </c>
      <c r="G16" s="286"/>
      <c r="H16" s="293" t="s">
        <v>1360</v>
      </c>
      <c r="I16" s="286"/>
      <c r="J16" s="293" t="s">
        <v>1345</v>
      </c>
      <c r="K16" s="286"/>
      <c r="L16" s="293" t="s">
        <v>1357</v>
      </c>
      <c r="M16" s="286"/>
      <c r="N16" s="344" t="s">
        <v>1346</v>
      </c>
      <c r="O16" s="286"/>
      <c r="P16" s="342" t="s">
        <v>1361</v>
      </c>
    </row>
    <row r="17" spans="2:16" s="282" customFormat="1" ht="9.6">
      <c r="B17" s="290" t="s">
        <v>1362</v>
      </c>
      <c r="C17" s="286"/>
      <c r="D17" s="341" t="s">
        <v>1346</v>
      </c>
      <c r="E17" s="286"/>
      <c r="F17" s="293" t="s">
        <v>1357</v>
      </c>
      <c r="G17" s="286"/>
      <c r="H17" s="293" t="s">
        <v>1357</v>
      </c>
      <c r="I17" s="286"/>
      <c r="J17" s="341" t="s">
        <v>1346</v>
      </c>
      <c r="K17" s="286"/>
      <c r="L17" s="341" t="s">
        <v>1346</v>
      </c>
      <c r="M17" s="286"/>
      <c r="N17" s="293" t="s">
        <v>1363</v>
      </c>
      <c r="O17" s="286"/>
      <c r="P17" s="342" t="s">
        <v>1361</v>
      </c>
    </row>
    <row r="18" spans="2:16" s="282" customFormat="1" ht="9.6">
      <c r="B18" s="290" t="s">
        <v>1364</v>
      </c>
      <c r="C18" s="286"/>
      <c r="D18" s="341" t="s">
        <v>1346</v>
      </c>
      <c r="E18" s="286"/>
      <c r="F18" s="341" t="s">
        <v>1346</v>
      </c>
      <c r="G18" s="286"/>
      <c r="H18" s="293" t="s">
        <v>1345</v>
      </c>
      <c r="I18" s="286"/>
      <c r="J18" s="341" t="s">
        <v>1346</v>
      </c>
      <c r="K18" s="286"/>
      <c r="L18" s="303" t="s">
        <v>1357</v>
      </c>
      <c r="M18" s="286"/>
      <c r="N18" s="340" t="s">
        <v>1357</v>
      </c>
      <c r="O18" s="286"/>
      <c r="P18" s="342" t="s">
        <v>1361</v>
      </c>
    </row>
    <row r="19" spans="2:16" s="282" customFormat="1" ht="19.8" thickBot="1">
      <c r="B19" s="299" t="s">
        <v>1365</v>
      </c>
      <c r="C19" s="286"/>
      <c r="D19" s="300" t="s">
        <v>1357</v>
      </c>
      <c r="E19" s="286"/>
      <c r="F19" s="345" t="s">
        <v>1346</v>
      </c>
      <c r="G19" s="306"/>
      <c r="H19" s="345" t="s">
        <v>1346</v>
      </c>
      <c r="I19" s="306"/>
      <c r="J19" s="345" t="s">
        <v>1346</v>
      </c>
      <c r="K19" s="306"/>
      <c r="L19" s="345" t="s">
        <v>1363</v>
      </c>
      <c r="M19" s="306"/>
      <c r="N19" s="345" t="s">
        <v>1346</v>
      </c>
      <c r="O19" s="286"/>
      <c r="P19" s="345" t="s">
        <v>1366</v>
      </c>
    </row>
    <row r="20" spans="2:16" s="282" customFormat="1" ht="9.6">
      <c r="B20" s="302" t="s">
        <v>1367</v>
      </c>
      <c r="C20" s="286"/>
      <c r="D20" s="307" t="s">
        <v>1357</v>
      </c>
      <c r="E20" s="286"/>
      <c r="F20" s="341" t="s">
        <v>1346</v>
      </c>
      <c r="G20" s="286"/>
      <c r="H20" s="307" t="s">
        <v>1357</v>
      </c>
      <c r="I20" s="286"/>
      <c r="J20" s="341" t="s">
        <v>1346</v>
      </c>
      <c r="K20" s="286"/>
      <c r="L20" s="341" t="s">
        <v>1346</v>
      </c>
      <c r="M20" s="286"/>
      <c r="N20" s="341" t="s">
        <v>1346</v>
      </c>
      <c r="O20" s="286"/>
      <c r="P20" s="346" t="s">
        <v>1346</v>
      </c>
    </row>
    <row r="21" spans="2:16" s="282" customFormat="1" ht="9.6">
      <c r="B21" s="308" t="s">
        <v>1368</v>
      </c>
      <c r="C21" s="309"/>
      <c r="D21" s="294" t="s">
        <v>1357</v>
      </c>
      <c r="E21" s="309"/>
      <c r="F21" s="341" t="s">
        <v>1357</v>
      </c>
      <c r="G21" s="309"/>
      <c r="H21" s="341" t="s">
        <v>1346</v>
      </c>
      <c r="I21" s="309"/>
      <c r="J21" s="294" t="s">
        <v>1357</v>
      </c>
      <c r="K21" s="309"/>
      <c r="L21" s="294" t="s">
        <v>1357</v>
      </c>
      <c r="M21" s="309"/>
      <c r="N21" s="294" t="s">
        <v>1357</v>
      </c>
      <c r="O21" s="309"/>
      <c r="P21" s="347" t="s">
        <v>1346</v>
      </c>
    </row>
    <row r="22" spans="2:16" s="282" customFormat="1" ht="9.6">
      <c r="B22" s="290" t="s">
        <v>1369</v>
      </c>
      <c r="C22" s="286"/>
      <c r="D22" s="294" t="s">
        <v>1357</v>
      </c>
      <c r="E22" s="286"/>
      <c r="F22" s="294" t="s">
        <v>1357</v>
      </c>
      <c r="G22" s="286"/>
      <c r="H22" s="294" t="s">
        <v>1357</v>
      </c>
      <c r="I22" s="286"/>
      <c r="J22" s="294" t="s">
        <v>1357</v>
      </c>
      <c r="K22" s="286"/>
      <c r="L22" s="307" t="s">
        <v>1357</v>
      </c>
      <c r="M22" s="286"/>
      <c r="N22" s="310" t="s">
        <v>1357</v>
      </c>
      <c r="O22" s="286"/>
      <c r="P22" s="347" t="s">
        <v>1346</v>
      </c>
    </row>
    <row r="23" spans="2:16" s="282" customFormat="1" ht="9.6">
      <c r="B23" s="290" t="s">
        <v>1370</v>
      </c>
      <c r="C23" s="286"/>
      <c r="D23" s="294" t="s">
        <v>1357</v>
      </c>
      <c r="E23" s="286"/>
      <c r="F23" s="348" t="s">
        <v>1357</v>
      </c>
      <c r="G23" s="286"/>
      <c r="H23" s="294" t="s">
        <v>1357</v>
      </c>
      <c r="I23" s="286"/>
      <c r="J23" s="294" t="s">
        <v>1357</v>
      </c>
      <c r="K23" s="286"/>
      <c r="L23" s="307" t="s">
        <v>1357</v>
      </c>
      <c r="M23" s="286"/>
      <c r="N23" s="294" t="s">
        <v>1357</v>
      </c>
      <c r="O23" s="286"/>
      <c r="P23" s="347" t="s">
        <v>1346</v>
      </c>
    </row>
    <row r="24" spans="2:16" s="282" customFormat="1" ht="9.6">
      <c r="B24" s="290" t="s">
        <v>1371</v>
      </c>
      <c r="C24" s="286"/>
      <c r="D24" s="294" t="s">
        <v>1357</v>
      </c>
      <c r="E24" s="286"/>
      <c r="F24" s="341" t="s">
        <v>1346</v>
      </c>
      <c r="G24" s="286"/>
      <c r="H24" s="294" t="s">
        <v>1357</v>
      </c>
      <c r="I24" s="286"/>
      <c r="J24" s="294" t="s">
        <v>1357</v>
      </c>
      <c r="K24" s="286"/>
      <c r="L24" s="310" t="s">
        <v>1357</v>
      </c>
      <c r="M24" s="286"/>
      <c r="N24" s="341" t="s">
        <v>1346</v>
      </c>
      <c r="O24" s="286"/>
      <c r="P24" s="347" t="s">
        <v>1346</v>
      </c>
    </row>
    <row r="25" spans="2:16" s="282" customFormat="1" ht="9.6">
      <c r="B25" s="308" t="s">
        <v>1372</v>
      </c>
      <c r="C25" s="309"/>
      <c r="D25" s="294" t="s">
        <v>1357</v>
      </c>
      <c r="E25" s="309"/>
      <c r="F25" s="294" t="s">
        <v>1357</v>
      </c>
      <c r="G25" s="309"/>
      <c r="H25" s="294" t="s">
        <v>1357</v>
      </c>
      <c r="I25" s="309"/>
      <c r="J25" s="294" t="s">
        <v>1357</v>
      </c>
      <c r="K25" s="309"/>
      <c r="L25" s="294" t="s">
        <v>1357</v>
      </c>
      <c r="M25" s="309"/>
      <c r="N25" s="294" t="s">
        <v>1357</v>
      </c>
      <c r="O25" s="309"/>
      <c r="P25" s="347" t="s">
        <v>1346</v>
      </c>
    </row>
    <row r="26" spans="2:16" s="282" customFormat="1" ht="9.6">
      <c r="B26" s="290" t="s">
        <v>1373</v>
      </c>
      <c r="C26" s="286"/>
      <c r="D26" s="294" t="s">
        <v>1357</v>
      </c>
      <c r="E26" s="286"/>
      <c r="F26" s="341" t="s">
        <v>1357</v>
      </c>
      <c r="G26" s="286"/>
      <c r="H26" s="341" t="s">
        <v>1346</v>
      </c>
      <c r="I26" s="286"/>
      <c r="J26" s="294" t="s">
        <v>1357</v>
      </c>
      <c r="K26" s="286"/>
      <c r="L26" s="307" t="s">
        <v>1357</v>
      </c>
      <c r="M26" s="286"/>
      <c r="N26" s="310" t="s">
        <v>1357</v>
      </c>
      <c r="O26" s="286"/>
      <c r="P26" s="349" t="s">
        <v>1346</v>
      </c>
    </row>
    <row r="27" spans="2:16" s="282" customFormat="1" ht="10.199999999999999" thickBot="1">
      <c r="B27" s="311" t="s">
        <v>1374</v>
      </c>
      <c r="C27" s="309"/>
      <c r="D27" s="350" t="s">
        <v>1346</v>
      </c>
      <c r="E27" s="309"/>
      <c r="F27" s="312" t="s">
        <v>1357</v>
      </c>
      <c r="G27" s="309"/>
      <c r="H27" s="312" t="s">
        <v>1357</v>
      </c>
      <c r="I27" s="309"/>
      <c r="J27" s="312" t="s">
        <v>1357</v>
      </c>
      <c r="K27" s="309"/>
      <c r="L27" s="312" t="s">
        <v>1357</v>
      </c>
      <c r="M27" s="309"/>
      <c r="N27" s="350" t="s">
        <v>1346</v>
      </c>
      <c r="O27" s="309"/>
      <c r="P27" s="351" t="s">
        <v>1346</v>
      </c>
    </row>
    <row r="28" spans="2:16" s="282" customFormat="1" ht="9.6">
      <c r="B28" s="309"/>
      <c r="C28" s="309"/>
      <c r="D28" s="313"/>
      <c r="E28" s="309"/>
      <c r="F28" s="313"/>
      <c r="G28" s="309"/>
      <c r="H28" s="313"/>
      <c r="I28" s="309"/>
      <c r="J28" s="313"/>
      <c r="K28" s="309"/>
      <c r="L28" s="313"/>
      <c r="M28" s="309"/>
      <c r="N28" s="313"/>
      <c r="O28" s="309"/>
      <c r="P28" s="314"/>
    </row>
    <row r="29" spans="2:16">
      <c r="B29" s="315"/>
      <c r="C29" s="316"/>
      <c r="D29" s="317"/>
      <c r="E29" s="317"/>
      <c r="F29" s="317"/>
      <c r="G29" s="317"/>
      <c r="H29" s="317"/>
      <c r="I29" s="317"/>
      <c r="J29" s="317"/>
      <c r="K29" s="317"/>
      <c r="L29" s="317"/>
      <c r="M29" s="317"/>
      <c r="N29" s="317"/>
      <c r="O29" s="317"/>
      <c r="P29" s="316"/>
    </row>
    <row r="30" spans="2:16" ht="14.4" thickBot="1">
      <c r="B30" s="480" t="s">
        <v>1375</v>
      </c>
      <c r="C30" s="480"/>
      <c r="D30" s="480"/>
      <c r="E30" s="480"/>
      <c r="F30" s="480"/>
      <c r="G30" s="480"/>
      <c r="H30" s="480"/>
      <c r="I30" s="480"/>
      <c r="J30" s="480"/>
      <c r="K30" s="480"/>
      <c r="L30" s="480"/>
      <c r="M30" s="480"/>
      <c r="N30" s="480"/>
      <c r="O30" s="480"/>
      <c r="P30" s="480"/>
    </row>
    <row r="31" spans="2:16" s="282" customFormat="1" ht="9.6">
      <c r="B31" s="318" t="s">
        <v>1336</v>
      </c>
      <c r="C31" s="286"/>
      <c r="D31" s="319" t="s">
        <v>1376</v>
      </c>
      <c r="E31" s="319"/>
      <c r="F31" s="319" t="s">
        <v>1377</v>
      </c>
      <c r="G31" s="319"/>
      <c r="H31" s="319" t="s">
        <v>1378</v>
      </c>
      <c r="I31" s="319"/>
      <c r="J31" s="319" t="s">
        <v>1379</v>
      </c>
      <c r="K31" s="319"/>
      <c r="L31" s="319" t="s">
        <v>1380</v>
      </c>
      <c r="M31" s="319"/>
      <c r="N31" s="319" t="s">
        <v>1381</v>
      </c>
      <c r="O31" s="319"/>
      <c r="P31" s="319" t="s">
        <v>1343</v>
      </c>
    </row>
    <row r="32" spans="2:16" s="282" customFormat="1" ht="9.6">
      <c r="B32" s="320" t="s">
        <v>1344</v>
      </c>
      <c r="C32" s="286"/>
      <c r="D32" s="352" t="s">
        <v>1360</v>
      </c>
      <c r="E32" s="286"/>
      <c r="F32" s="353" t="s">
        <v>1346</v>
      </c>
      <c r="G32" s="289"/>
      <c r="H32" s="353" t="s">
        <v>1346</v>
      </c>
      <c r="I32" s="289"/>
      <c r="J32" s="353" t="s">
        <v>1346</v>
      </c>
      <c r="K32" s="289"/>
      <c r="L32" s="353" t="s">
        <v>1346</v>
      </c>
      <c r="M32" s="289"/>
      <c r="N32" s="353" t="s">
        <v>1346</v>
      </c>
      <c r="O32" s="289"/>
      <c r="P32" s="322" t="s">
        <v>1346</v>
      </c>
    </row>
    <row r="33" spans="2:16" s="282" customFormat="1" ht="9.6">
      <c r="B33" s="320" t="s">
        <v>1347</v>
      </c>
      <c r="C33" s="286"/>
      <c r="D33" s="321">
        <f>SUM($D$4-1964)</f>
        <v>62</v>
      </c>
      <c r="E33" s="286"/>
      <c r="F33" s="321">
        <f>SUM($D$4-1968)</f>
        <v>58</v>
      </c>
      <c r="G33" s="286"/>
      <c r="H33" s="321">
        <f>SUM($D$4-1977)</f>
        <v>49</v>
      </c>
      <c r="I33" s="286"/>
      <c r="J33" s="321">
        <f>SUM($D$4-1977)</f>
        <v>49</v>
      </c>
      <c r="K33" s="286"/>
      <c r="L33" s="321">
        <f>SUM($D$4-1968)</f>
        <v>58</v>
      </c>
      <c r="M33" s="286"/>
      <c r="N33" s="321">
        <f>SUM($D$4-1974)</f>
        <v>52</v>
      </c>
      <c r="O33" s="286"/>
      <c r="P33" s="323">
        <f>AVERAGE(D33:N33)</f>
        <v>54.666666666666664</v>
      </c>
    </row>
    <row r="34" spans="2:16" s="282" customFormat="1" ht="9.6">
      <c r="B34" s="320" t="s">
        <v>1348</v>
      </c>
      <c r="C34" s="286"/>
      <c r="D34" s="321" t="s">
        <v>1349</v>
      </c>
      <c r="E34" s="286"/>
      <c r="F34" s="321" t="s">
        <v>1350</v>
      </c>
      <c r="G34" s="286"/>
      <c r="H34" s="321" t="s">
        <v>1350</v>
      </c>
      <c r="I34" s="286"/>
      <c r="J34" s="321" t="s">
        <v>1349</v>
      </c>
      <c r="K34" s="286"/>
      <c r="L34" s="321" t="s">
        <v>1349</v>
      </c>
      <c r="M34" s="286"/>
      <c r="N34" s="321" t="s">
        <v>1350</v>
      </c>
      <c r="O34" s="286"/>
      <c r="P34" s="321" t="s">
        <v>1382</v>
      </c>
    </row>
    <row r="35" spans="2:16" s="282" customFormat="1" ht="9.6">
      <c r="B35" s="320" t="s">
        <v>1352</v>
      </c>
      <c r="C35" s="286"/>
      <c r="D35" s="321">
        <v>2009</v>
      </c>
      <c r="E35" s="286"/>
      <c r="F35" s="321">
        <v>2018</v>
      </c>
      <c r="G35" s="286"/>
      <c r="H35" s="321">
        <v>2024</v>
      </c>
      <c r="I35" s="286"/>
      <c r="J35" s="321">
        <v>2024</v>
      </c>
      <c r="K35" s="286"/>
      <c r="L35" s="321">
        <v>2019</v>
      </c>
      <c r="M35" s="286"/>
      <c r="N35" s="321">
        <v>2024</v>
      </c>
      <c r="O35" s="286"/>
      <c r="P35" s="321" t="s">
        <v>1346</v>
      </c>
    </row>
    <row r="36" spans="2:16" s="282" customFormat="1" ht="10.199999999999999" thickBot="1">
      <c r="B36" s="324" t="s">
        <v>1353</v>
      </c>
      <c r="C36" s="286"/>
      <c r="D36" s="325">
        <f>$D$4-D35</f>
        <v>17</v>
      </c>
      <c r="E36" s="286"/>
      <c r="F36" s="325">
        <f>$D$4-F35</f>
        <v>8</v>
      </c>
      <c r="G36" s="286"/>
      <c r="H36" s="325">
        <f>$D$4-H35</f>
        <v>2</v>
      </c>
      <c r="I36" s="286"/>
      <c r="J36" s="325">
        <f>$D$4-J35</f>
        <v>2</v>
      </c>
      <c r="K36" s="286"/>
      <c r="L36" s="325">
        <f>$D$4-L35</f>
        <v>7</v>
      </c>
      <c r="M36" s="286"/>
      <c r="N36" s="325">
        <f>$D$4-N35</f>
        <v>2</v>
      </c>
      <c r="O36" s="286"/>
      <c r="P36" s="326">
        <f>AVERAGE(D36:N36)</f>
        <v>6.333333333333333</v>
      </c>
    </row>
    <row r="37" spans="2:16" s="282" customFormat="1" ht="9.6">
      <c r="B37" s="327" t="s">
        <v>1354</v>
      </c>
      <c r="C37" s="286"/>
      <c r="D37" s="328">
        <v>3</v>
      </c>
      <c r="E37" s="286"/>
      <c r="F37" s="328">
        <v>2</v>
      </c>
      <c r="G37" s="286"/>
      <c r="H37" s="328">
        <v>2</v>
      </c>
      <c r="I37" s="286"/>
      <c r="J37" s="328">
        <v>2</v>
      </c>
      <c r="K37" s="286"/>
      <c r="L37" s="328">
        <v>2</v>
      </c>
      <c r="M37" s="286"/>
      <c r="N37" s="328">
        <v>2</v>
      </c>
      <c r="O37" s="286"/>
      <c r="P37" s="329">
        <f>AVERAGE(D37:N37)</f>
        <v>2.1666666666666665</v>
      </c>
    </row>
    <row r="38" spans="2:16" s="282" customFormat="1" ht="10.199999999999999" thickBot="1">
      <c r="B38" s="324" t="s">
        <v>1355</v>
      </c>
      <c r="C38" s="286"/>
      <c r="D38" s="330">
        <v>2</v>
      </c>
      <c r="E38" s="286"/>
      <c r="F38" s="330">
        <v>0</v>
      </c>
      <c r="G38" s="286"/>
      <c r="H38" s="330">
        <v>0</v>
      </c>
      <c r="I38" s="286"/>
      <c r="J38" s="330">
        <v>1</v>
      </c>
      <c r="K38" s="286"/>
      <c r="L38" s="330">
        <v>1</v>
      </c>
      <c r="M38" s="286"/>
      <c r="N38" s="330">
        <v>0</v>
      </c>
      <c r="O38" s="286"/>
      <c r="P38" s="331">
        <f>AVERAGE(D38:N38)</f>
        <v>0.66666666666666663</v>
      </c>
    </row>
    <row r="39" spans="2:16" s="282" customFormat="1" ht="9.6">
      <c r="B39" s="327" t="s">
        <v>1356</v>
      </c>
      <c r="C39" s="286"/>
      <c r="D39" s="328" t="s">
        <v>1357</v>
      </c>
      <c r="E39" s="286"/>
      <c r="F39" s="354" t="s">
        <v>1346</v>
      </c>
      <c r="G39" s="286"/>
      <c r="H39" s="328" t="s">
        <v>1357</v>
      </c>
      <c r="I39" s="286"/>
      <c r="J39" s="328" t="s">
        <v>1357</v>
      </c>
      <c r="K39" s="286"/>
      <c r="L39" s="354" t="s">
        <v>1357</v>
      </c>
      <c r="M39" s="286"/>
      <c r="N39" s="354" t="s">
        <v>1357</v>
      </c>
      <c r="O39" s="286"/>
      <c r="P39" s="355" t="s">
        <v>1358</v>
      </c>
    </row>
    <row r="40" spans="2:16" s="282" customFormat="1" ht="9.6">
      <c r="B40" s="320" t="s">
        <v>1359</v>
      </c>
      <c r="C40" s="286"/>
      <c r="D40" s="321" t="s">
        <v>1357</v>
      </c>
      <c r="E40" s="286"/>
      <c r="F40" s="321" t="s">
        <v>1357</v>
      </c>
      <c r="G40" s="286"/>
      <c r="H40" s="353" t="s">
        <v>1346</v>
      </c>
      <c r="I40" s="286"/>
      <c r="J40" s="353" t="s">
        <v>1346</v>
      </c>
      <c r="K40" s="286"/>
      <c r="L40" s="321" t="s">
        <v>1357</v>
      </c>
      <c r="M40" s="286"/>
      <c r="N40" s="353" t="s">
        <v>1346</v>
      </c>
      <c r="O40" s="286"/>
      <c r="P40" s="353" t="s">
        <v>1361</v>
      </c>
    </row>
    <row r="41" spans="2:16" s="282" customFormat="1" ht="9.6">
      <c r="B41" s="320" t="s">
        <v>1362</v>
      </c>
      <c r="C41" s="286"/>
      <c r="D41" s="353" t="s">
        <v>1346</v>
      </c>
      <c r="E41" s="286"/>
      <c r="F41" s="353" t="s">
        <v>1357</v>
      </c>
      <c r="G41" s="286"/>
      <c r="H41" s="353" t="s">
        <v>1357</v>
      </c>
      <c r="I41" s="286"/>
      <c r="J41" s="321" t="s">
        <v>1357</v>
      </c>
      <c r="K41" s="286"/>
      <c r="L41" s="353" t="s">
        <v>1346</v>
      </c>
      <c r="M41" s="286"/>
      <c r="N41" s="353" t="s">
        <v>1346</v>
      </c>
      <c r="O41" s="286"/>
      <c r="P41" s="353" t="s">
        <v>1361</v>
      </c>
    </row>
    <row r="42" spans="2:16" s="282" customFormat="1" ht="9.6">
      <c r="B42" s="320" t="s">
        <v>1364</v>
      </c>
      <c r="C42" s="286"/>
      <c r="D42" s="353" t="s">
        <v>1346</v>
      </c>
      <c r="E42" s="286"/>
      <c r="F42" s="353" t="s">
        <v>1346</v>
      </c>
      <c r="G42" s="286"/>
      <c r="H42" s="353" t="s">
        <v>1346</v>
      </c>
      <c r="I42" s="286"/>
      <c r="J42" s="353" t="s">
        <v>1346</v>
      </c>
      <c r="K42" s="286"/>
      <c r="L42" s="353" t="s">
        <v>1346</v>
      </c>
      <c r="M42" s="286"/>
      <c r="N42" s="353" t="s">
        <v>1346</v>
      </c>
      <c r="O42" s="286"/>
      <c r="P42" s="353" t="s">
        <v>1383</v>
      </c>
    </row>
    <row r="43" spans="2:16" s="282" customFormat="1" ht="19.8" thickBot="1">
      <c r="B43" s="324" t="s">
        <v>1365</v>
      </c>
      <c r="C43" s="286"/>
      <c r="D43" s="356" t="s">
        <v>1357</v>
      </c>
      <c r="E43" s="286"/>
      <c r="F43" s="356" t="s">
        <v>1346</v>
      </c>
      <c r="G43" s="286"/>
      <c r="H43" s="356" t="s">
        <v>1346</v>
      </c>
      <c r="I43" s="286"/>
      <c r="J43" s="356" t="s">
        <v>1346</v>
      </c>
      <c r="K43" s="286"/>
      <c r="L43" s="356" t="s">
        <v>1346</v>
      </c>
      <c r="M43" s="286"/>
      <c r="N43" s="356" t="s">
        <v>1357</v>
      </c>
      <c r="O43" s="286"/>
      <c r="P43" s="356" t="s">
        <v>1366</v>
      </c>
    </row>
    <row r="44" spans="2:16" s="282" customFormat="1" ht="9.6">
      <c r="B44" s="327" t="s">
        <v>1367</v>
      </c>
      <c r="C44" s="286"/>
      <c r="D44" s="332" t="s">
        <v>1357</v>
      </c>
      <c r="E44" s="286"/>
      <c r="F44" s="332" t="s">
        <v>1357</v>
      </c>
      <c r="G44" s="286"/>
      <c r="H44" s="307" t="s">
        <v>1357</v>
      </c>
      <c r="I44" s="286"/>
      <c r="J44" s="307" t="s">
        <v>1357</v>
      </c>
      <c r="K44" s="286"/>
      <c r="L44" s="332" t="s">
        <v>1357</v>
      </c>
      <c r="M44" s="286"/>
      <c r="N44" s="332" t="s">
        <v>1357</v>
      </c>
      <c r="O44" s="286"/>
      <c r="P44" s="357" t="s">
        <v>1346</v>
      </c>
    </row>
    <row r="45" spans="2:16" s="282" customFormat="1" ht="9.6">
      <c r="B45" s="333" t="s">
        <v>1368</v>
      </c>
      <c r="C45" s="309"/>
      <c r="D45" s="341" t="s">
        <v>1346</v>
      </c>
      <c r="E45" s="309"/>
      <c r="F45" s="341" t="s">
        <v>1346</v>
      </c>
      <c r="G45" s="309"/>
      <c r="H45" s="353" t="s">
        <v>1346</v>
      </c>
      <c r="I45" s="309"/>
      <c r="J45" s="353" t="s">
        <v>1346</v>
      </c>
      <c r="K45" s="309"/>
      <c r="L45" s="341" t="s">
        <v>1346</v>
      </c>
      <c r="M45" s="309"/>
      <c r="N45" s="341" t="s">
        <v>1357</v>
      </c>
      <c r="O45" s="309"/>
      <c r="P45" s="358" t="s">
        <v>1346</v>
      </c>
    </row>
    <row r="46" spans="2:16" s="282" customFormat="1" ht="9.6">
      <c r="B46" s="320" t="s">
        <v>1369</v>
      </c>
      <c r="C46" s="286"/>
      <c r="D46" s="334" t="s">
        <v>1357</v>
      </c>
      <c r="E46" s="286"/>
      <c r="F46" s="334" t="s">
        <v>1357</v>
      </c>
      <c r="G46" s="286"/>
      <c r="H46" s="294" t="s">
        <v>1357</v>
      </c>
      <c r="I46" s="286"/>
      <c r="J46" s="294" t="s">
        <v>1357</v>
      </c>
      <c r="K46" s="286"/>
      <c r="L46" s="334" t="s">
        <v>1357</v>
      </c>
      <c r="M46" s="286"/>
      <c r="N46" s="334" t="s">
        <v>1357</v>
      </c>
      <c r="O46" s="286"/>
      <c r="P46" s="358" t="s">
        <v>1346</v>
      </c>
    </row>
    <row r="47" spans="2:16" s="282" customFormat="1" ht="9.6">
      <c r="B47" s="320" t="s">
        <v>1370</v>
      </c>
      <c r="C47" s="286"/>
      <c r="D47" s="334" t="s">
        <v>1357</v>
      </c>
      <c r="E47" s="286"/>
      <c r="F47" s="341" t="s">
        <v>1346</v>
      </c>
      <c r="G47" s="286"/>
      <c r="H47" s="294" t="s">
        <v>1357</v>
      </c>
      <c r="I47" s="286"/>
      <c r="J47" s="294" t="s">
        <v>1357</v>
      </c>
      <c r="K47" s="286"/>
      <c r="L47" s="334" t="s">
        <v>1357</v>
      </c>
      <c r="M47" s="286"/>
      <c r="N47" s="341" t="s">
        <v>1346</v>
      </c>
      <c r="O47" s="286"/>
      <c r="P47" s="358" t="s">
        <v>1346</v>
      </c>
    </row>
    <row r="48" spans="2:16" s="282" customFormat="1" ht="9.6">
      <c r="B48" s="320" t="s">
        <v>1371</v>
      </c>
      <c r="C48" s="286"/>
      <c r="D48" s="334" t="s">
        <v>1357</v>
      </c>
      <c r="E48" s="286"/>
      <c r="F48" s="334" t="s">
        <v>1357</v>
      </c>
      <c r="G48" s="286"/>
      <c r="H48" s="294" t="s">
        <v>1357</v>
      </c>
      <c r="I48" s="286"/>
      <c r="J48" s="294" t="s">
        <v>1357</v>
      </c>
      <c r="K48" s="286"/>
      <c r="L48" s="334" t="s">
        <v>1357</v>
      </c>
      <c r="M48" s="286"/>
      <c r="N48" s="334" t="s">
        <v>1357</v>
      </c>
      <c r="O48" s="286"/>
      <c r="P48" s="358" t="s">
        <v>1346</v>
      </c>
    </row>
    <row r="49" spans="2:16" s="282" customFormat="1" ht="9.6">
      <c r="B49" s="333" t="s">
        <v>1372</v>
      </c>
      <c r="C49" s="309"/>
      <c r="D49" s="334" t="s">
        <v>1357</v>
      </c>
      <c r="E49" s="309"/>
      <c r="F49" s="334" t="s">
        <v>1357</v>
      </c>
      <c r="G49" s="309"/>
      <c r="H49" s="294" t="s">
        <v>1357</v>
      </c>
      <c r="I49" s="309"/>
      <c r="J49" s="294" t="s">
        <v>1357</v>
      </c>
      <c r="K49" s="309"/>
      <c r="L49" s="334" t="s">
        <v>1357</v>
      </c>
      <c r="M49" s="309"/>
      <c r="N49" s="334" t="s">
        <v>1357</v>
      </c>
      <c r="O49" s="309"/>
      <c r="P49" s="358" t="s">
        <v>1346</v>
      </c>
    </row>
    <row r="50" spans="2:16" s="282" customFormat="1" ht="9.6">
      <c r="B50" s="320" t="s">
        <v>1373</v>
      </c>
      <c r="C50" s="286"/>
      <c r="D50" s="334" t="s">
        <v>1357</v>
      </c>
      <c r="E50" s="286"/>
      <c r="F50" s="341" t="s">
        <v>1357</v>
      </c>
      <c r="G50" s="286"/>
      <c r="H50" s="341" t="s">
        <v>1357</v>
      </c>
      <c r="I50" s="286"/>
      <c r="J50" s="341" t="s">
        <v>1357</v>
      </c>
      <c r="K50" s="286"/>
      <c r="L50" s="334" t="s">
        <v>1357</v>
      </c>
      <c r="M50" s="286"/>
      <c r="N50" s="335" t="s">
        <v>1357</v>
      </c>
      <c r="O50" s="286"/>
      <c r="P50" s="358" t="s">
        <v>1346</v>
      </c>
    </row>
    <row r="51" spans="2:16" s="282" customFormat="1" ht="10.199999999999999" thickBot="1">
      <c r="B51" s="336" t="s">
        <v>1374</v>
      </c>
      <c r="C51" s="309"/>
      <c r="D51" s="337" t="s">
        <v>1357</v>
      </c>
      <c r="E51" s="309"/>
      <c r="F51" s="350" t="s">
        <v>1357</v>
      </c>
      <c r="G51" s="309"/>
      <c r="H51" s="312" t="s">
        <v>1357</v>
      </c>
      <c r="I51" s="309"/>
      <c r="J51" s="312" t="s">
        <v>1357</v>
      </c>
      <c r="K51" s="309"/>
      <c r="L51" s="337" t="s">
        <v>1357</v>
      </c>
      <c r="M51" s="309"/>
      <c r="N51" s="359" t="s">
        <v>1346</v>
      </c>
      <c r="O51" s="309"/>
      <c r="P51" s="360" t="s">
        <v>1346</v>
      </c>
    </row>
    <row r="67" spans="2:3">
      <c r="B67" s="338"/>
      <c r="C67" s="339"/>
    </row>
  </sheetData>
  <mergeCells count="2">
    <mergeCell ref="B6:P6"/>
    <mergeCell ref="B30:P30"/>
  </mergeCells>
  <conditionalFormatting sqref="D40 F40 H40 J40 L40">
    <cfRule type="cellIs" dxfId="3" priority="1" operator="equal">
      <formula>2</formula>
    </cfRule>
    <cfRule type="cellIs" dxfId="2" priority="2" operator="equal">
      <formula>1</formula>
    </cfRule>
  </conditionalFormatting>
  <conditionalFormatting sqref="H16 J16 L16 N16">
    <cfRule type="cellIs" dxfId="1" priority="3" operator="equal">
      <formula>2</formula>
    </cfRule>
    <cfRule type="cellIs" dxfId="0" priority="4" operator="equal">
      <formula>1</formula>
    </cfRule>
  </conditionalFormatting>
  <pageMargins left="0.7" right="0.7" top="0.75" bottom="0.75" header="0.3" footer="0.3"/>
  <pageSetup paperSize="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8BA7-2E2B-C74E-9F97-67E01A80A36E}">
  <dimension ref="B2:X25"/>
  <sheetViews>
    <sheetView showGridLines="0" topLeftCell="A14" zoomScale="150" zoomScaleNormal="150" workbookViewId="0">
      <selection activeCell="B3" sqref="B3"/>
    </sheetView>
  </sheetViews>
  <sheetFormatPr baseColWidth="10" defaultColWidth="7.5" defaultRowHeight="13.2"/>
  <cols>
    <col min="1" max="1" width="2.3984375" style="1" customWidth="1"/>
    <col min="2" max="2" width="32" style="1" customWidth="1"/>
    <col min="3" max="3" width="1" style="1" customWidth="1"/>
    <col min="4" max="4" width="5" style="1" customWidth="1"/>
    <col min="5" max="5" width="1" style="1" customWidth="1"/>
    <col min="6" max="6" width="5" style="1" customWidth="1"/>
    <col min="7" max="7" width="1" style="1" customWidth="1"/>
    <col min="8" max="8" width="5" style="1" customWidth="1"/>
    <col min="9" max="9" width="1" style="1" customWidth="1"/>
    <col min="10" max="10" width="5" style="1" customWidth="1"/>
    <col min="11" max="11" width="1" style="1" customWidth="1"/>
    <col min="12" max="12" width="5" style="1" customWidth="1"/>
    <col min="13" max="13" width="1" style="1" customWidth="1"/>
    <col min="14" max="14" width="5" style="1" customWidth="1"/>
    <col min="15" max="15" width="1.09765625" style="1" customWidth="1"/>
    <col min="16" max="16" width="5" style="1" customWidth="1"/>
    <col min="17" max="17" width="1.09765625" style="1" customWidth="1"/>
    <col min="18" max="18" width="5" style="1" customWidth="1"/>
    <col min="19" max="19" width="1.09765625" style="1" customWidth="1"/>
    <col min="20" max="20" width="5" style="1" customWidth="1"/>
    <col min="21" max="21" width="1.09765625" style="1" customWidth="1"/>
    <col min="22" max="22" width="5" style="1" customWidth="1"/>
    <col min="23" max="23" width="1.09765625" style="1" customWidth="1"/>
    <col min="24" max="24" width="5" style="1" customWidth="1"/>
    <col min="25" max="25" width="2.3984375" style="1" customWidth="1"/>
    <col min="26" max="16384" width="7.5" style="1"/>
  </cols>
  <sheetData>
    <row r="2" spans="2:24" ht="33.9" customHeight="1">
      <c r="B2" s="112"/>
      <c r="C2" s="112"/>
      <c r="D2" s="112"/>
      <c r="E2" s="112"/>
      <c r="F2" s="112"/>
      <c r="G2" s="112"/>
      <c r="U2" s="416" t="s">
        <v>0</v>
      </c>
      <c r="V2" s="416"/>
      <c r="W2" s="416"/>
      <c r="X2" s="416"/>
    </row>
    <row r="4" spans="2:24" ht="20.100000000000001" customHeight="1" thickBot="1">
      <c r="B4" s="417" t="s">
        <v>1384</v>
      </c>
      <c r="C4" s="417"/>
      <c r="D4" s="417"/>
      <c r="E4" s="417"/>
      <c r="F4" s="417"/>
      <c r="G4" s="417"/>
      <c r="H4" s="417"/>
      <c r="I4" s="417"/>
      <c r="J4" s="417"/>
      <c r="K4" s="417"/>
      <c r="L4" s="417"/>
      <c r="M4" s="417"/>
      <c r="N4" s="417"/>
      <c r="O4" s="417"/>
      <c r="P4" s="417"/>
      <c r="Q4" s="417"/>
      <c r="R4" s="417"/>
      <c r="S4" s="417"/>
      <c r="T4" s="417"/>
      <c r="U4" s="417"/>
      <c r="V4" s="417"/>
      <c r="W4" s="417"/>
      <c r="X4" s="417"/>
    </row>
    <row r="5" spans="2:24" ht="45.6" customHeight="1">
      <c r="B5" s="89"/>
      <c r="C5" s="89"/>
      <c r="D5" s="483" t="s">
        <v>1385</v>
      </c>
      <c r="E5" s="484"/>
      <c r="F5" s="484"/>
      <c r="G5" s="484"/>
      <c r="H5" s="484"/>
      <c r="I5" s="18"/>
      <c r="J5" s="481" t="s">
        <v>1386</v>
      </c>
      <c r="K5" s="482"/>
      <c r="L5" s="482"/>
      <c r="M5" s="482"/>
      <c r="N5" s="482"/>
      <c r="O5" s="18"/>
      <c r="P5" s="481" t="s">
        <v>1387</v>
      </c>
      <c r="Q5" s="482"/>
      <c r="R5" s="482"/>
      <c r="S5" s="482"/>
      <c r="T5" s="482"/>
      <c r="U5" s="18"/>
      <c r="V5" s="481" t="s">
        <v>1388</v>
      </c>
      <c r="W5" s="482"/>
      <c r="X5" s="482"/>
    </row>
    <row r="6" spans="2:24" s="40" customFormat="1" ht="15" customHeight="1">
      <c r="B6" s="84" t="s">
        <v>1389</v>
      </c>
      <c r="C6" s="84"/>
      <c r="D6" s="26">
        <v>2024</v>
      </c>
      <c r="E6" s="27"/>
      <c r="F6" s="87"/>
      <c r="G6" s="86"/>
      <c r="H6" s="41">
        <v>2025</v>
      </c>
      <c r="I6" s="83"/>
      <c r="J6" s="26">
        <v>2024</v>
      </c>
      <c r="K6" s="27"/>
      <c r="L6" s="87"/>
      <c r="M6" s="86"/>
      <c r="N6" s="41">
        <v>2025</v>
      </c>
      <c r="O6" s="83"/>
      <c r="P6" s="26">
        <v>2024</v>
      </c>
      <c r="Q6" s="27"/>
      <c r="R6" s="87"/>
      <c r="S6" s="86"/>
      <c r="T6" s="41">
        <v>2025</v>
      </c>
      <c r="U6" s="83"/>
      <c r="V6" s="85">
        <v>2024</v>
      </c>
      <c r="W6" s="27"/>
      <c r="X6" s="41">
        <v>2025</v>
      </c>
    </row>
    <row r="7" spans="2:24" ht="12" customHeight="1">
      <c r="B7" s="114" t="s">
        <v>1390</v>
      </c>
      <c r="C7" s="16"/>
      <c r="D7" s="141" t="s">
        <v>1391</v>
      </c>
      <c r="E7" s="174"/>
      <c r="F7" s="175" t="s">
        <v>1392</v>
      </c>
      <c r="G7" s="174"/>
      <c r="H7" s="175" t="s">
        <v>1393</v>
      </c>
      <c r="I7" s="174"/>
      <c r="J7" s="141" t="s">
        <v>1082</v>
      </c>
      <c r="K7" s="174"/>
      <c r="L7" s="175" t="s">
        <v>1182</v>
      </c>
      <c r="M7" s="174"/>
      <c r="N7" s="175" t="s">
        <v>1394</v>
      </c>
      <c r="O7" s="174"/>
      <c r="P7" s="141" t="s">
        <v>809</v>
      </c>
      <c r="Q7" s="174"/>
      <c r="R7" s="175" t="s">
        <v>290</v>
      </c>
      <c r="S7" s="174"/>
      <c r="T7" s="175" t="s">
        <v>1395</v>
      </c>
      <c r="U7" s="174"/>
      <c r="V7" s="141" t="s">
        <v>1396</v>
      </c>
      <c r="W7" s="174"/>
      <c r="X7" s="175" t="s">
        <v>1397</v>
      </c>
    </row>
    <row r="8" spans="2:24" ht="12" customHeight="1">
      <c r="B8" s="94" t="s">
        <v>1377</v>
      </c>
      <c r="C8" s="77"/>
      <c r="D8" s="176" t="s">
        <v>1096</v>
      </c>
      <c r="E8" s="126"/>
      <c r="F8" s="177" t="s">
        <v>155</v>
      </c>
      <c r="G8" s="178"/>
      <c r="H8" s="177" t="s">
        <v>1398</v>
      </c>
      <c r="I8" s="178"/>
      <c r="J8" s="176" t="s">
        <v>209</v>
      </c>
      <c r="K8" s="178"/>
      <c r="L8" s="177" t="s">
        <v>1399</v>
      </c>
      <c r="M8" s="178"/>
      <c r="N8" s="177" t="s">
        <v>13</v>
      </c>
      <c r="O8" s="178"/>
      <c r="P8" s="176" t="s">
        <v>927</v>
      </c>
      <c r="Q8" s="178"/>
      <c r="R8" s="177" t="s">
        <v>761</v>
      </c>
      <c r="S8" s="178"/>
      <c r="T8" s="177" t="s">
        <v>1400</v>
      </c>
      <c r="U8" s="178"/>
      <c r="V8" s="176" t="s">
        <v>1401</v>
      </c>
      <c r="W8" s="178"/>
      <c r="X8" s="177" t="s">
        <v>1402</v>
      </c>
    </row>
    <row r="9" spans="2:24" ht="12" customHeight="1">
      <c r="B9" s="78" t="s">
        <v>1403</v>
      </c>
      <c r="C9" s="77"/>
      <c r="D9" s="179" t="s">
        <v>803</v>
      </c>
      <c r="E9" s="131"/>
      <c r="F9" s="149" t="s">
        <v>155</v>
      </c>
      <c r="G9" s="131"/>
      <c r="H9" s="149" t="s">
        <v>1404</v>
      </c>
      <c r="I9" s="131"/>
      <c r="J9" s="179" t="s">
        <v>258</v>
      </c>
      <c r="K9" s="131"/>
      <c r="L9" s="149" t="s">
        <v>1182</v>
      </c>
      <c r="M9" s="180"/>
      <c r="N9" s="149" t="s">
        <v>1405</v>
      </c>
      <c r="O9" s="131"/>
      <c r="P9" s="179" t="s">
        <v>218</v>
      </c>
      <c r="Q9" s="131"/>
      <c r="R9" s="149" t="s">
        <v>1134</v>
      </c>
      <c r="S9" s="180"/>
      <c r="T9" s="149" t="s">
        <v>1406</v>
      </c>
      <c r="U9" s="131"/>
      <c r="V9" s="179" t="s">
        <v>1407</v>
      </c>
      <c r="W9" s="131"/>
      <c r="X9" s="149" t="s">
        <v>1408</v>
      </c>
    </row>
    <row r="10" spans="2:24" ht="12" customHeight="1">
      <c r="B10" s="79" t="s">
        <v>1409</v>
      </c>
      <c r="C10" s="75"/>
      <c r="D10" s="181" t="s">
        <v>803</v>
      </c>
      <c r="E10" s="182"/>
      <c r="F10" s="149" t="s">
        <v>155</v>
      </c>
      <c r="G10" s="183"/>
      <c r="H10" s="149" t="s">
        <v>1410</v>
      </c>
      <c r="I10" s="183"/>
      <c r="J10" s="181" t="s">
        <v>1182</v>
      </c>
      <c r="K10" s="183"/>
      <c r="L10" s="149" t="s">
        <v>803</v>
      </c>
      <c r="M10" s="183"/>
      <c r="N10" s="149" t="s">
        <v>1411</v>
      </c>
      <c r="O10" s="183"/>
      <c r="P10" s="181" t="s">
        <v>761</v>
      </c>
      <c r="Q10" s="183"/>
      <c r="R10" s="149" t="s">
        <v>290</v>
      </c>
      <c r="S10" s="183"/>
      <c r="T10" s="149" t="s">
        <v>1412</v>
      </c>
      <c r="U10" s="183"/>
      <c r="V10" s="181" t="s">
        <v>1026</v>
      </c>
      <c r="W10" s="183"/>
      <c r="X10" s="149" t="s">
        <v>1413</v>
      </c>
    </row>
    <row r="11" spans="2:24" ht="12" customHeight="1">
      <c r="B11" s="79" t="s">
        <v>1339</v>
      </c>
      <c r="C11" s="80"/>
      <c r="D11" s="193" t="s">
        <v>1096</v>
      </c>
      <c r="E11" s="80"/>
      <c r="F11" s="180" t="s">
        <v>155</v>
      </c>
      <c r="G11" s="131"/>
      <c r="H11" s="180" t="s">
        <v>1414</v>
      </c>
      <c r="I11" s="131"/>
      <c r="J11" s="188" t="s">
        <v>1026</v>
      </c>
      <c r="K11" s="131"/>
      <c r="L11" s="180" t="s">
        <v>1415</v>
      </c>
      <c r="M11" s="180"/>
      <c r="N11" s="180" t="s">
        <v>1416</v>
      </c>
      <c r="O11" s="131"/>
      <c r="P11" s="188" t="s">
        <v>927</v>
      </c>
      <c r="Q11" s="131"/>
      <c r="R11" s="180" t="s">
        <v>256</v>
      </c>
      <c r="S11" s="180"/>
      <c r="T11" s="180" t="s">
        <v>1417</v>
      </c>
      <c r="U11" s="131"/>
      <c r="V11" s="188" t="s">
        <v>1418</v>
      </c>
      <c r="W11" s="131"/>
      <c r="X11" s="180" t="s">
        <v>1419</v>
      </c>
    </row>
    <row r="12" spans="2:24" ht="12" customHeight="1">
      <c r="B12" s="79" t="s">
        <v>1340</v>
      </c>
      <c r="C12" s="77"/>
      <c r="D12" s="194" t="s">
        <v>1096</v>
      </c>
      <c r="E12" s="77"/>
      <c r="F12" s="149" t="s">
        <v>155</v>
      </c>
      <c r="G12" s="131"/>
      <c r="H12" s="149" t="s">
        <v>1420</v>
      </c>
      <c r="I12" s="131"/>
      <c r="J12" s="179" t="s">
        <v>920</v>
      </c>
      <c r="K12" s="131"/>
      <c r="L12" s="149" t="s">
        <v>155</v>
      </c>
      <c r="M12" s="180"/>
      <c r="N12" s="149" t="s">
        <v>19</v>
      </c>
      <c r="O12" s="131"/>
      <c r="P12" s="179" t="s">
        <v>297</v>
      </c>
      <c r="Q12" s="131"/>
      <c r="R12" s="149" t="s">
        <v>256</v>
      </c>
      <c r="S12" s="180"/>
      <c r="T12" s="149" t="s">
        <v>1417</v>
      </c>
      <c r="U12" s="131"/>
      <c r="V12" s="179" t="s">
        <v>1421</v>
      </c>
      <c r="W12" s="131"/>
      <c r="X12" s="149" t="s">
        <v>1422</v>
      </c>
    </row>
    <row r="13" spans="2:24" ht="12" customHeight="1">
      <c r="B13" s="79" t="s">
        <v>1423</v>
      </c>
      <c r="C13" s="77"/>
      <c r="D13" s="194" t="s">
        <v>803</v>
      </c>
      <c r="E13" s="77"/>
      <c r="F13" s="149" t="s">
        <v>155</v>
      </c>
      <c r="G13" s="131"/>
      <c r="H13" s="149" t="s">
        <v>1410</v>
      </c>
      <c r="I13" s="131"/>
      <c r="J13" s="179" t="s">
        <v>753</v>
      </c>
      <c r="K13" s="131"/>
      <c r="L13" s="149" t="s">
        <v>803</v>
      </c>
      <c r="M13" s="180"/>
      <c r="N13" s="149" t="s">
        <v>1411</v>
      </c>
      <c r="O13" s="131"/>
      <c r="P13" s="179" t="s">
        <v>761</v>
      </c>
      <c r="Q13" s="131"/>
      <c r="R13" s="149" t="s">
        <v>290</v>
      </c>
      <c r="S13" s="180"/>
      <c r="T13" s="149" t="s">
        <v>1412</v>
      </c>
      <c r="U13" s="131"/>
      <c r="V13" s="179" t="s">
        <v>923</v>
      </c>
      <c r="W13" s="131"/>
      <c r="X13" s="149" t="s">
        <v>1413</v>
      </c>
    </row>
    <row r="14" spans="2:24" ht="12" customHeight="1">
      <c r="B14" s="79" t="s">
        <v>1380</v>
      </c>
      <c r="C14" s="77"/>
      <c r="D14" s="189" t="s">
        <v>1096</v>
      </c>
      <c r="E14" s="77"/>
      <c r="F14" s="149" t="s">
        <v>155</v>
      </c>
      <c r="G14" s="131"/>
      <c r="H14" s="149" t="s">
        <v>1424</v>
      </c>
      <c r="I14" s="131"/>
      <c r="J14" s="179" t="s">
        <v>930</v>
      </c>
      <c r="K14" s="131"/>
      <c r="L14" s="149" t="s">
        <v>1399</v>
      </c>
      <c r="M14" s="180"/>
      <c r="N14" s="149" t="s">
        <v>13</v>
      </c>
      <c r="O14" s="131"/>
      <c r="P14" s="179" t="s">
        <v>927</v>
      </c>
      <c r="Q14" s="131"/>
      <c r="R14" s="149" t="s">
        <v>256</v>
      </c>
      <c r="S14" s="180"/>
      <c r="T14" s="149" t="s">
        <v>1425</v>
      </c>
      <c r="U14" s="131"/>
      <c r="V14" s="179" t="s">
        <v>1426</v>
      </c>
      <c r="W14" s="131"/>
      <c r="X14" s="149" t="s">
        <v>1427</v>
      </c>
    </row>
    <row r="15" spans="2:24" ht="12" customHeight="1">
      <c r="B15" s="79" t="s">
        <v>1428</v>
      </c>
      <c r="C15" s="80"/>
      <c r="D15" s="187" t="s">
        <v>1429</v>
      </c>
      <c r="E15" s="126"/>
      <c r="F15" s="149" t="s">
        <v>1430</v>
      </c>
      <c r="G15" s="131"/>
      <c r="H15" s="149" t="s">
        <v>1431</v>
      </c>
      <c r="I15" s="131"/>
      <c r="J15" s="179" t="s">
        <v>1110</v>
      </c>
      <c r="K15" s="131"/>
      <c r="L15" s="149" t="s">
        <v>1399</v>
      </c>
      <c r="M15" s="180"/>
      <c r="N15" s="149" t="s">
        <v>1432</v>
      </c>
      <c r="O15" s="131"/>
      <c r="P15" s="179" t="s">
        <v>927</v>
      </c>
      <c r="Q15" s="131"/>
      <c r="R15" s="149" t="s">
        <v>256</v>
      </c>
      <c r="S15" s="180"/>
      <c r="T15" s="149" t="s">
        <v>1417</v>
      </c>
      <c r="U15" s="131"/>
      <c r="V15" s="179" t="s">
        <v>1433</v>
      </c>
      <c r="W15" s="131"/>
      <c r="X15" s="149" t="s">
        <v>1434</v>
      </c>
    </row>
    <row r="16" spans="2:24" ht="12" customHeight="1">
      <c r="B16" s="79" t="s">
        <v>1435</v>
      </c>
      <c r="C16" s="80"/>
      <c r="D16" s="179" t="s">
        <v>1096</v>
      </c>
      <c r="E16" s="131"/>
      <c r="F16" s="147" t="s">
        <v>155</v>
      </c>
      <c r="G16" s="178"/>
      <c r="H16" s="149" t="s">
        <v>1424</v>
      </c>
      <c r="I16" s="178"/>
      <c r="J16" s="179" t="s">
        <v>930</v>
      </c>
      <c r="K16" s="178"/>
      <c r="L16" s="149" t="s">
        <v>1399</v>
      </c>
      <c r="M16" s="178"/>
      <c r="N16" s="149" t="s">
        <v>13</v>
      </c>
      <c r="O16" s="178"/>
      <c r="P16" s="179" t="s">
        <v>927</v>
      </c>
      <c r="Q16" s="178"/>
      <c r="R16" s="149" t="s">
        <v>256</v>
      </c>
      <c r="S16" s="178"/>
      <c r="T16" s="149" t="s">
        <v>1425</v>
      </c>
      <c r="U16" s="178"/>
      <c r="V16" s="179" t="s">
        <v>1426</v>
      </c>
      <c r="W16" s="178"/>
      <c r="X16" s="149" t="s">
        <v>1427</v>
      </c>
    </row>
    <row r="17" spans="2:24" ht="12" customHeight="1">
      <c r="B17" s="79" t="s">
        <v>1342</v>
      </c>
      <c r="C17" s="77"/>
      <c r="D17" s="179" t="s">
        <v>1096</v>
      </c>
      <c r="E17" s="131"/>
      <c r="F17" s="149" t="s">
        <v>155</v>
      </c>
      <c r="G17" s="186"/>
      <c r="H17" s="149" t="s">
        <v>1436</v>
      </c>
      <c r="I17" s="186"/>
      <c r="J17" s="179" t="s">
        <v>930</v>
      </c>
      <c r="K17" s="186"/>
      <c r="L17" s="149" t="s">
        <v>1437</v>
      </c>
      <c r="M17" s="180"/>
      <c r="N17" s="149" t="s">
        <v>18</v>
      </c>
      <c r="O17" s="186"/>
      <c r="P17" s="179" t="s">
        <v>276</v>
      </c>
      <c r="Q17" s="186"/>
      <c r="R17" s="149" t="s">
        <v>290</v>
      </c>
      <c r="S17" s="180"/>
      <c r="T17" s="149" t="s">
        <v>1412</v>
      </c>
      <c r="U17" s="186"/>
      <c r="V17" s="179" t="s">
        <v>1438</v>
      </c>
      <c r="W17" s="186"/>
      <c r="X17" s="149" t="s">
        <v>1439</v>
      </c>
    </row>
    <row r="18" spans="2:24" ht="12" customHeight="1">
      <c r="B18" s="78" t="s">
        <v>1440</v>
      </c>
      <c r="C18" s="80"/>
      <c r="D18" s="179" t="s">
        <v>258</v>
      </c>
      <c r="E18" s="131"/>
      <c r="F18" s="147" t="s">
        <v>155</v>
      </c>
      <c r="G18" s="178"/>
      <c r="H18" s="149" t="s">
        <v>1441</v>
      </c>
      <c r="I18" s="178"/>
      <c r="J18" s="179" t="s">
        <v>441</v>
      </c>
      <c r="K18" s="178"/>
      <c r="L18" s="149" t="s">
        <v>1182</v>
      </c>
      <c r="M18" s="178"/>
      <c r="N18" s="149" t="s">
        <v>1405</v>
      </c>
      <c r="O18" s="178"/>
      <c r="P18" s="179" t="s">
        <v>441</v>
      </c>
      <c r="Q18" s="178"/>
      <c r="R18" s="149" t="s">
        <v>290</v>
      </c>
      <c r="S18" s="178"/>
      <c r="T18" s="149" t="s">
        <v>1417</v>
      </c>
      <c r="U18" s="178"/>
      <c r="V18" s="179" t="s">
        <v>260</v>
      </c>
      <c r="W18" s="178"/>
      <c r="X18" s="149" t="s">
        <v>1442</v>
      </c>
    </row>
    <row r="19" spans="2:24" ht="12" customHeight="1" thickBot="1">
      <c r="B19" s="76" t="s">
        <v>306</v>
      </c>
      <c r="C19" s="75"/>
      <c r="D19" s="190" t="s">
        <v>1443</v>
      </c>
      <c r="E19" s="182"/>
      <c r="F19" s="191" t="s">
        <v>1444</v>
      </c>
      <c r="G19" s="183"/>
      <c r="H19" s="192" t="s">
        <v>1410</v>
      </c>
      <c r="I19" s="183"/>
      <c r="J19" s="190" t="s">
        <v>1445</v>
      </c>
      <c r="K19" s="183"/>
      <c r="L19" s="191" t="s">
        <v>1446</v>
      </c>
      <c r="M19" s="183"/>
      <c r="N19" s="192" t="s">
        <v>11</v>
      </c>
      <c r="O19" s="183"/>
      <c r="P19" s="190" t="s">
        <v>1447</v>
      </c>
      <c r="Q19" s="183"/>
      <c r="R19" s="191" t="s">
        <v>1448</v>
      </c>
      <c r="S19" s="183"/>
      <c r="T19" s="192" t="s">
        <v>1417</v>
      </c>
      <c r="U19" s="183"/>
      <c r="V19" s="190" t="s">
        <v>1449</v>
      </c>
      <c r="W19" s="183"/>
      <c r="X19" s="191" t="s">
        <v>1450</v>
      </c>
    </row>
    <row r="20" spans="2:24" ht="6" customHeight="1">
      <c r="B20" s="75"/>
      <c r="C20" s="75"/>
      <c r="D20" s="92"/>
      <c r="E20" s="74"/>
      <c r="F20" s="73"/>
      <c r="G20" s="91"/>
      <c r="H20" s="93"/>
      <c r="I20" s="91"/>
      <c r="J20" s="92"/>
      <c r="K20" s="91"/>
      <c r="L20" s="73"/>
      <c r="M20" s="91"/>
      <c r="N20" s="93"/>
      <c r="O20" s="91"/>
      <c r="P20" s="92"/>
      <c r="Q20" s="91"/>
      <c r="R20" s="73"/>
      <c r="S20" s="91"/>
      <c r="T20" s="93"/>
      <c r="U20" s="91"/>
      <c r="V20" s="92"/>
      <c r="W20" s="91"/>
      <c r="X20" s="73"/>
    </row>
    <row r="21" spans="2:24" ht="9" customHeight="1">
      <c r="B21" s="90"/>
      <c r="C21" s="48"/>
      <c r="D21" s="48"/>
      <c r="E21" s="48"/>
      <c r="F21" s="48"/>
      <c r="G21" s="48"/>
      <c r="H21" s="48"/>
      <c r="I21" s="48"/>
      <c r="J21" s="48"/>
      <c r="K21" s="48"/>
      <c r="L21" s="48"/>
      <c r="M21" s="48"/>
      <c r="N21" s="48"/>
    </row>
    <row r="25" spans="2:24">
      <c r="B25" s="77"/>
    </row>
  </sheetData>
  <mergeCells count="6">
    <mergeCell ref="U2:X2"/>
    <mergeCell ref="V5:X5"/>
    <mergeCell ref="D5:H5"/>
    <mergeCell ref="J5:N5"/>
    <mergeCell ref="P5:T5"/>
    <mergeCell ref="B4:X4"/>
  </mergeCells>
  <pageMargins left="0.7" right="0.7" top="0.75" bottom="0.75" header="0.3" footer="0.3"/>
  <pageSetup paperSize="256" orientation="portrait" horizontalDpi="0" verticalDpi="0"/>
  <ignoredErrors>
    <ignoredError sqref="D7:X10 D15:X19 D11:D14 F11:X14"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F29A7-14B4-7A4F-9AFC-7DF302E25658}">
  <dimension ref="B2:BD26"/>
  <sheetViews>
    <sheetView showGridLines="0" topLeftCell="A5" zoomScale="150" zoomScaleNormal="150" workbookViewId="0">
      <pane xSplit="2" topLeftCell="C1" activePane="topRight" state="frozen"/>
      <selection activeCell="D17" sqref="D17"/>
      <selection pane="topRight" activeCell="B3" sqref="B3"/>
    </sheetView>
  </sheetViews>
  <sheetFormatPr baseColWidth="10" defaultColWidth="7.5" defaultRowHeight="13.2"/>
  <cols>
    <col min="1" max="1" width="2.3984375" style="1" customWidth="1"/>
    <col min="2" max="2" width="50.09765625" style="1" customWidth="1"/>
    <col min="3" max="3" width="1" style="1" customWidth="1"/>
    <col min="4" max="4" width="6.59765625" style="1" customWidth="1"/>
    <col min="5" max="5" width="1" style="1" customWidth="1"/>
    <col min="6" max="6" width="6.59765625" style="1" customWidth="1"/>
    <col min="7" max="7" width="1" style="1" customWidth="1"/>
    <col min="8" max="8" width="6.59765625" style="1" customWidth="1"/>
    <col min="9" max="9" width="1" style="1" customWidth="1"/>
    <col min="10" max="10" width="6.59765625" style="1" customWidth="1"/>
    <col min="11" max="11" width="1" style="1" customWidth="1"/>
    <col min="12" max="12" width="6.59765625" style="1" customWidth="1"/>
    <col min="13" max="13" width="1" style="1" customWidth="1"/>
    <col min="14" max="14" width="6.59765625" style="1" customWidth="1"/>
    <col min="15" max="15" width="1" style="1" customWidth="1"/>
    <col min="16" max="16" width="7.5" style="1"/>
    <col min="17" max="17" width="1" style="1" customWidth="1"/>
    <col min="18" max="18" width="7.5" style="1"/>
    <col min="19" max="19" width="1" style="1" customWidth="1"/>
    <col min="20" max="20" width="7.5" style="1"/>
    <col min="21" max="21" width="1" style="1" customWidth="1"/>
    <col min="22" max="22" width="7.5" style="1"/>
    <col min="23" max="23" width="1" style="1" customWidth="1"/>
    <col min="24" max="24" width="7.5" style="1"/>
    <col min="25" max="25" width="1" style="1" customWidth="1"/>
    <col min="26" max="26" width="7.5" style="1"/>
    <col min="27" max="27" width="1" style="1" customWidth="1"/>
    <col min="28" max="28" width="7.5" style="1"/>
    <col min="29" max="29" width="1" style="1" customWidth="1"/>
    <col min="30" max="30" width="7.5" style="1"/>
    <col min="31" max="31" width="1" style="1" customWidth="1"/>
    <col min="32" max="32" width="7.5" style="1"/>
    <col min="33" max="33" width="1" style="1" customWidth="1"/>
    <col min="34" max="34" width="7.5" style="1"/>
    <col min="35" max="35" width="1" style="1" customWidth="1"/>
    <col min="36" max="36" width="7.5" style="1"/>
    <col min="37" max="37" width="1" style="1" customWidth="1"/>
    <col min="38" max="38" width="7.5" style="1"/>
    <col min="39" max="39" width="1" style="1" customWidth="1"/>
    <col min="40" max="40" width="7.5" style="1"/>
    <col min="41" max="41" width="1" style="1" customWidth="1"/>
    <col min="42" max="42" width="7.5" style="1"/>
    <col min="43" max="43" width="1" style="1" customWidth="1"/>
    <col min="44" max="44" width="7.5" style="1"/>
    <col min="45" max="45" width="1" style="1" customWidth="1"/>
    <col min="46" max="46" width="7.5" style="1"/>
    <col min="47" max="47" width="1" style="1" customWidth="1"/>
    <col min="48" max="48" width="7.5" style="1"/>
    <col min="49" max="49" width="1" style="1" customWidth="1"/>
    <col min="50" max="50" width="7.5" style="1"/>
    <col min="51" max="51" width="1" style="1" customWidth="1"/>
    <col min="52" max="52" width="7.5" style="1"/>
    <col min="53" max="53" width="1" style="1" customWidth="1"/>
    <col min="54" max="54" width="7.5" style="1"/>
    <col min="55" max="55" width="1" style="1" customWidth="1"/>
    <col min="56" max="16384" width="7.5" style="1"/>
  </cols>
  <sheetData>
    <row r="2" spans="2:56" ht="33.9" customHeight="1">
      <c r="B2" s="111"/>
      <c r="AP2" s="487"/>
      <c r="AQ2" s="487"/>
      <c r="AR2" s="487"/>
      <c r="BB2" s="487" t="s">
        <v>0</v>
      </c>
      <c r="BC2" s="487"/>
      <c r="BD2" s="487"/>
    </row>
    <row r="4" spans="2:56" ht="20.100000000000001" customHeight="1" thickBot="1">
      <c r="B4" s="417" t="s">
        <v>1451</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M4" s="417"/>
      <c r="AN4" s="417"/>
      <c r="AO4" s="417"/>
      <c r="AP4" s="417"/>
      <c r="AQ4" s="417"/>
      <c r="AR4" s="417"/>
    </row>
    <row r="5" spans="2:56" ht="45" customHeight="1">
      <c r="B5" s="89"/>
      <c r="C5" s="89"/>
      <c r="D5" s="483" t="s">
        <v>1452</v>
      </c>
      <c r="E5" s="484"/>
      <c r="F5" s="484"/>
      <c r="G5" s="484"/>
      <c r="H5" s="484"/>
      <c r="I5" s="18"/>
      <c r="J5" s="481" t="s">
        <v>1453</v>
      </c>
      <c r="K5" s="482"/>
      <c r="L5" s="482"/>
      <c r="M5" s="482"/>
      <c r="N5" s="482"/>
      <c r="O5" s="89"/>
      <c r="P5" s="481" t="s">
        <v>1454</v>
      </c>
      <c r="Q5" s="482"/>
      <c r="R5" s="482"/>
      <c r="S5" s="482"/>
      <c r="T5" s="482"/>
      <c r="U5" s="18"/>
      <c r="V5" s="481" t="s">
        <v>1455</v>
      </c>
      <c r="W5" s="482"/>
      <c r="X5" s="482"/>
      <c r="Y5" s="482"/>
      <c r="Z5" s="482"/>
      <c r="AA5" s="88"/>
      <c r="AB5" s="490" t="s">
        <v>1456</v>
      </c>
      <c r="AC5" s="491"/>
      <c r="AD5" s="491"/>
      <c r="AE5" s="491"/>
      <c r="AF5" s="491"/>
      <c r="AG5" s="18"/>
      <c r="AH5" s="481" t="s">
        <v>1457</v>
      </c>
      <c r="AI5" s="482"/>
      <c r="AJ5" s="482"/>
      <c r="AK5" s="482"/>
      <c r="AL5" s="482"/>
      <c r="AM5" s="18"/>
      <c r="AN5" s="490" t="s">
        <v>1458</v>
      </c>
      <c r="AO5" s="491"/>
      <c r="AP5" s="491"/>
      <c r="AQ5" s="491"/>
      <c r="AR5" s="491"/>
      <c r="AS5" s="18"/>
      <c r="AT5" s="488" t="s">
        <v>1459</v>
      </c>
      <c r="AU5" s="489"/>
      <c r="AV5" s="489"/>
      <c r="AW5" s="489"/>
      <c r="AX5" s="489"/>
      <c r="AY5" s="88"/>
      <c r="AZ5" s="488" t="s">
        <v>1460</v>
      </c>
      <c r="BA5" s="489"/>
      <c r="BB5" s="489"/>
      <c r="BC5" s="489"/>
      <c r="BD5" s="489"/>
    </row>
    <row r="6" spans="2:56" s="40" customFormat="1" ht="15" customHeight="1">
      <c r="B6" s="84" t="s">
        <v>1461</v>
      </c>
      <c r="C6" s="84"/>
      <c r="D6" s="26">
        <v>2024</v>
      </c>
      <c r="E6" s="27"/>
      <c r="F6" s="87"/>
      <c r="G6" s="86"/>
      <c r="H6" s="41">
        <v>2025</v>
      </c>
      <c r="I6" s="83"/>
      <c r="J6" s="26">
        <v>2024</v>
      </c>
      <c r="K6" s="27"/>
      <c r="L6" s="87"/>
      <c r="M6" s="86"/>
      <c r="N6" s="41">
        <v>2025</v>
      </c>
      <c r="O6" s="84"/>
      <c r="P6" s="26">
        <v>2024</v>
      </c>
      <c r="Q6" s="27"/>
      <c r="R6" s="87"/>
      <c r="S6" s="86"/>
      <c r="T6" s="41">
        <v>2025</v>
      </c>
      <c r="U6" s="83"/>
      <c r="V6" s="26">
        <v>2024</v>
      </c>
      <c r="W6" s="27"/>
      <c r="X6" s="87"/>
      <c r="Y6" s="86"/>
      <c r="Z6" s="41">
        <v>2025</v>
      </c>
      <c r="AA6" s="83"/>
      <c r="AB6" s="26">
        <v>2024</v>
      </c>
      <c r="AC6" s="27"/>
      <c r="AD6" s="87"/>
      <c r="AE6" s="86"/>
      <c r="AF6" s="41">
        <v>2025</v>
      </c>
      <c r="AG6" s="83"/>
      <c r="AH6" s="26">
        <v>2024</v>
      </c>
      <c r="AI6" s="27"/>
      <c r="AJ6" s="87"/>
      <c r="AK6" s="86"/>
      <c r="AL6" s="41">
        <v>2025</v>
      </c>
      <c r="AM6" s="83"/>
      <c r="AN6" s="26">
        <v>2024</v>
      </c>
      <c r="AO6" s="27"/>
      <c r="AP6" s="87"/>
      <c r="AQ6" s="86"/>
      <c r="AR6" s="41">
        <v>2025</v>
      </c>
      <c r="AS6" s="83"/>
      <c r="AT6" s="26">
        <v>2024</v>
      </c>
      <c r="AU6" s="27"/>
      <c r="AV6" s="87"/>
      <c r="AW6" s="86"/>
      <c r="AX6" s="41">
        <v>2025</v>
      </c>
      <c r="AY6" s="83"/>
      <c r="AZ6" s="26">
        <v>2024</v>
      </c>
      <c r="BA6" s="27"/>
      <c r="BB6" s="87"/>
      <c r="BC6" s="86"/>
      <c r="BD6" s="41">
        <v>2025</v>
      </c>
    </row>
    <row r="7" spans="2:56" ht="20.100000000000001" customHeight="1" thickBot="1">
      <c r="B7" s="82" t="s">
        <v>1462</v>
      </c>
      <c r="C7" s="16"/>
      <c r="D7" s="195" t="s">
        <v>1463</v>
      </c>
      <c r="E7" s="174"/>
      <c r="F7" s="196" t="s">
        <v>1464</v>
      </c>
      <c r="G7" s="174"/>
      <c r="H7" s="196" t="s">
        <v>1465</v>
      </c>
      <c r="I7" s="174"/>
      <c r="J7" s="195" t="s">
        <v>1466</v>
      </c>
      <c r="K7" s="174"/>
      <c r="L7" s="196" t="s">
        <v>1467</v>
      </c>
      <c r="M7" s="174"/>
      <c r="N7" s="196" t="s">
        <v>1468</v>
      </c>
      <c r="O7" s="197"/>
      <c r="P7" s="195" t="s">
        <v>1469</v>
      </c>
      <c r="Q7" s="174"/>
      <c r="R7" s="198" t="s">
        <v>1470</v>
      </c>
      <c r="S7" s="174"/>
      <c r="T7" s="198" t="s">
        <v>1471</v>
      </c>
      <c r="U7" s="174"/>
      <c r="V7" s="195" t="s">
        <v>1472</v>
      </c>
      <c r="W7" s="174"/>
      <c r="X7" s="198" t="s">
        <v>1472</v>
      </c>
      <c r="Y7" s="174"/>
      <c r="Z7" s="198" t="s">
        <v>1473</v>
      </c>
      <c r="AA7" s="174"/>
      <c r="AB7" s="195" t="s">
        <v>1474</v>
      </c>
      <c r="AC7" s="174"/>
      <c r="AD7" s="198" t="s">
        <v>1475</v>
      </c>
      <c r="AE7" s="174"/>
      <c r="AF7" s="198" t="s">
        <v>1471</v>
      </c>
      <c r="AG7" s="174"/>
      <c r="AH7" s="195" t="s">
        <v>1476</v>
      </c>
      <c r="AI7" s="174"/>
      <c r="AJ7" s="198" t="s">
        <v>1470</v>
      </c>
      <c r="AK7" s="174"/>
      <c r="AL7" s="198" t="s">
        <v>1477</v>
      </c>
      <c r="AM7" s="174"/>
      <c r="AN7" s="195" t="s">
        <v>1466</v>
      </c>
      <c r="AO7" s="174"/>
      <c r="AP7" s="198" t="s">
        <v>1467</v>
      </c>
      <c r="AQ7" s="174"/>
      <c r="AR7" s="198" t="s">
        <v>1478</v>
      </c>
      <c r="AS7" s="174"/>
      <c r="AT7" s="195" t="s">
        <v>1479</v>
      </c>
      <c r="AU7" s="174"/>
      <c r="AV7" s="198" t="s">
        <v>1480</v>
      </c>
      <c r="AW7" s="174"/>
      <c r="AX7" s="198" t="s">
        <v>1468</v>
      </c>
      <c r="AY7" s="174"/>
      <c r="AZ7" s="195" t="s">
        <v>1481</v>
      </c>
      <c r="BA7" s="174"/>
      <c r="BB7" s="198" t="s">
        <v>1482</v>
      </c>
      <c r="BC7" s="174"/>
      <c r="BD7" s="198" t="s">
        <v>1478</v>
      </c>
    </row>
    <row r="8" spans="2:56" s="119" customFormat="1" ht="9.9" customHeight="1">
      <c r="B8" s="117" t="s">
        <v>1483</v>
      </c>
      <c r="C8" s="75"/>
      <c r="D8" s="199" t="s">
        <v>761</v>
      </c>
      <c r="E8" s="182"/>
      <c r="F8" s="200" t="s">
        <v>256</v>
      </c>
      <c r="G8" s="183"/>
      <c r="H8" s="200" t="s">
        <v>1484</v>
      </c>
      <c r="I8" s="183"/>
      <c r="J8" s="199" t="s">
        <v>1418</v>
      </c>
      <c r="K8" s="183"/>
      <c r="L8" s="200" t="s">
        <v>1485</v>
      </c>
      <c r="M8" s="183"/>
      <c r="N8" s="200" t="s">
        <v>1400</v>
      </c>
      <c r="O8" s="201"/>
      <c r="P8" s="199" t="s">
        <v>218</v>
      </c>
      <c r="Q8" s="182"/>
      <c r="R8" s="200" t="s">
        <v>241</v>
      </c>
      <c r="S8" s="183"/>
      <c r="T8" s="200" t="s">
        <v>1486</v>
      </c>
      <c r="U8" s="183"/>
      <c r="V8" s="199" t="s">
        <v>1487</v>
      </c>
      <c r="W8" s="183"/>
      <c r="X8" s="200" t="s">
        <v>1488</v>
      </c>
      <c r="Y8" s="183"/>
      <c r="Z8" s="200" t="s">
        <v>1473</v>
      </c>
      <c r="AA8" s="183"/>
      <c r="AB8" s="199" t="s">
        <v>218</v>
      </c>
      <c r="AC8" s="182"/>
      <c r="AD8" s="200" t="s">
        <v>241</v>
      </c>
      <c r="AE8" s="183"/>
      <c r="AF8" s="200" t="s">
        <v>1486</v>
      </c>
      <c r="AG8" s="183"/>
      <c r="AH8" s="199" t="s">
        <v>1489</v>
      </c>
      <c r="AI8" s="182"/>
      <c r="AJ8" s="200" t="s">
        <v>249</v>
      </c>
      <c r="AK8" s="183"/>
      <c r="AL8" s="200" t="s">
        <v>1486</v>
      </c>
      <c r="AM8" s="183"/>
      <c r="AN8" s="199" t="s">
        <v>1490</v>
      </c>
      <c r="AO8" s="182"/>
      <c r="AP8" s="200" t="s">
        <v>1491</v>
      </c>
      <c r="AQ8" s="183"/>
      <c r="AR8" s="200" t="s">
        <v>1492</v>
      </c>
      <c r="AS8" s="183"/>
      <c r="AT8" s="199" t="s">
        <v>1493</v>
      </c>
      <c r="AU8" s="183"/>
      <c r="AV8" s="200" t="s">
        <v>1110</v>
      </c>
      <c r="AW8" s="183"/>
      <c r="AX8" s="200" t="s">
        <v>1486</v>
      </c>
      <c r="AY8" s="183"/>
      <c r="AZ8" s="199" t="s">
        <v>824</v>
      </c>
      <c r="BA8" s="182"/>
      <c r="BB8" s="200" t="s">
        <v>913</v>
      </c>
      <c r="BC8" s="183"/>
      <c r="BD8" s="200" t="s">
        <v>1395</v>
      </c>
    </row>
    <row r="9" spans="2:56" s="119" customFormat="1" ht="9.9" customHeight="1">
      <c r="B9" s="118" t="s">
        <v>1494</v>
      </c>
      <c r="C9" s="75"/>
      <c r="D9" s="202" t="s">
        <v>514</v>
      </c>
      <c r="E9" s="203"/>
      <c r="F9" s="204" t="s">
        <v>514</v>
      </c>
      <c r="G9" s="203"/>
      <c r="H9" s="200"/>
      <c r="I9" s="203"/>
      <c r="J9" s="202" t="s">
        <v>514</v>
      </c>
      <c r="K9" s="203"/>
      <c r="L9" s="204" t="s">
        <v>514</v>
      </c>
      <c r="M9" s="205"/>
      <c r="N9" s="200"/>
      <c r="O9" s="201"/>
      <c r="P9" s="202" t="s">
        <v>514</v>
      </c>
      <c r="Q9" s="203"/>
      <c r="R9" s="204" t="s">
        <v>514</v>
      </c>
      <c r="S9" s="203"/>
      <c r="T9" s="204"/>
      <c r="U9" s="203"/>
      <c r="V9" s="202" t="s">
        <v>1495</v>
      </c>
      <c r="W9" s="203"/>
      <c r="X9" s="204" t="s">
        <v>1495</v>
      </c>
      <c r="Y9" s="205"/>
      <c r="Z9" s="204" t="s">
        <v>479</v>
      </c>
      <c r="AA9" s="205"/>
      <c r="AB9" s="202" t="s">
        <v>514</v>
      </c>
      <c r="AC9" s="203"/>
      <c r="AD9" s="204" t="s">
        <v>514</v>
      </c>
      <c r="AE9" s="203"/>
      <c r="AF9" s="204"/>
      <c r="AG9" s="203"/>
      <c r="AH9" s="202" t="s">
        <v>514</v>
      </c>
      <c r="AI9" s="203"/>
      <c r="AJ9" s="204" t="s">
        <v>514</v>
      </c>
      <c r="AK9" s="203"/>
      <c r="AL9" s="204"/>
      <c r="AM9" s="203"/>
      <c r="AN9" s="202" t="s">
        <v>514</v>
      </c>
      <c r="AO9" s="203"/>
      <c r="AP9" s="204" t="s">
        <v>514</v>
      </c>
      <c r="AQ9" s="203"/>
      <c r="AR9" s="204"/>
      <c r="AS9" s="203"/>
      <c r="AT9" s="202" t="s">
        <v>514</v>
      </c>
      <c r="AU9" s="203"/>
      <c r="AV9" s="204" t="s">
        <v>514</v>
      </c>
      <c r="AW9" s="205"/>
      <c r="AX9" s="204"/>
      <c r="AY9" s="205"/>
      <c r="AZ9" s="202" t="s">
        <v>1496</v>
      </c>
      <c r="BA9" s="203"/>
      <c r="BB9" s="204" t="s">
        <v>1497</v>
      </c>
      <c r="BC9" s="203"/>
      <c r="BD9" s="204" t="s">
        <v>1498</v>
      </c>
    </row>
    <row r="10" spans="2:56" ht="9.9" customHeight="1" thickBot="1">
      <c r="B10" s="76" t="s">
        <v>1499</v>
      </c>
      <c r="C10" s="75"/>
      <c r="D10" s="190" t="s">
        <v>1500</v>
      </c>
      <c r="E10" s="182"/>
      <c r="F10" s="191" t="s">
        <v>211</v>
      </c>
      <c r="G10" s="183"/>
      <c r="H10" s="191" t="s">
        <v>481</v>
      </c>
      <c r="I10" s="183"/>
      <c r="J10" s="190" t="s">
        <v>1482</v>
      </c>
      <c r="K10" s="183"/>
      <c r="L10" s="191" t="s">
        <v>1501</v>
      </c>
      <c r="M10" s="183"/>
      <c r="N10" s="191" t="s">
        <v>1502</v>
      </c>
      <c r="O10" s="201"/>
      <c r="P10" s="190" t="s">
        <v>1503</v>
      </c>
      <c r="Q10" s="182"/>
      <c r="R10" s="206" t="s">
        <v>1504</v>
      </c>
      <c r="S10" s="183"/>
      <c r="T10" s="206" t="s">
        <v>1416</v>
      </c>
      <c r="U10" s="183"/>
      <c r="V10" s="190" t="s">
        <v>1505</v>
      </c>
      <c r="W10" s="183"/>
      <c r="X10" s="206" t="s">
        <v>1506</v>
      </c>
      <c r="Y10" s="183"/>
      <c r="Z10" s="206" t="s">
        <v>12</v>
      </c>
      <c r="AA10" s="183"/>
      <c r="AB10" s="190" t="s">
        <v>1507</v>
      </c>
      <c r="AC10" s="182"/>
      <c r="AD10" s="206" t="s">
        <v>1508</v>
      </c>
      <c r="AE10" s="183"/>
      <c r="AF10" s="206" t="s">
        <v>1416</v>
      </c>
      <c r="AG10" s="183"/>
      <c r="AH10" s="190" t="s">
        <v>1509</v>
      </c>
      <c r="AI10" s="182"/>
      <c r="AJ10" s="206" t="s">
        <v>1510</v>
      </c>
      <c r="AK10" s="183"/>
      <c r="AL10" s="206" t="s">
        <v>1473</v>
      </c>
      <c r="AM10" s="183"/>
      <c r="AN10" s="190" t="s">
        <v>1511</v>
      </c>
      <c r="AO10" s="182"/>
      <c r="AP10" s="206" t="s">
        <v>1512</v>
      </c>
      <c r="AQ10" s="183"/>
      <c r="AR10" s="206" t="s">
        <v>1468</v>
      </c>
      <c r="AS10" s="183"/>
      <c r="AT10" s="190" t="s">
        <v>1513</v>
      </c>
      <c r="AU10" s="183"/>
      <c r="AV10" s="206" t="s">
        <v>1514</v>
      </c>
      <c r="AW10" s="183"/>
      <c r="AX10" s="206" t="s">
        <v>1468</v>
      </c>
      <c r="AY10" s="183"/>
      <c r="AZ10" s="190" t="s">
        <v>1515</v>
      </c>
      <c r="BA10" s="182"/>
      <c r="BB10" s="206" t="s">
        <v>1516</v>
      </c>
      <c r="BC10" s="183"/>
      <c r="BD10" s="206" t="s">
        <v>1502</v>
      </c>
    </row>
    <row r="11" spans="2:56" ht="9.9" customHeight="1">
      <c r="B11" s="78" t="s">
        <v>1517</v>
      </c>
      <c r="C11" s="77"/>
      <c r="D11" s="176" t="s">
        <v>1500</v>
      </c>
      <c r="E11" s="126"/>
      <c r="F11" s="184" t="s">
        <v>514</v>
      </c>
      <c r="G11" s="131"/>
      <c r="H11" s="207"/>
      <c r="I11" s="131"/>
      <c r="J11" s="176" t="s">
        <v>1482</v>
      </c>
      <c r="K11" s="131"/>
      <c r="L11" s="184" t="s">
        <v>514</v>
      </c>
      <c r="M11" s="180"/>
      <c r="N11" s="207"/>
      <c r="O11" s="208"/>
      <c r="P11" s="176" t="s">
        <v>1503</v>
      </c>
      <c r="Q11" s="126"/>
      <c r="R11" s="184" t="s">
        <v>514</v>
      </c>
      <c r="S11" s="131"/>
      <c r="T11" s="184"/>
      <c r="U11" s="131"/>
      <c r="V11" s="176" t="s">
        <v>1505</v>
      </c>
      <c r="W11" s="131"/>
      <c r="X11" s="184" t="s">
        <v>514</v>
      </c>
      <c r="Y11" s="180"/>
      <c r="Z11" s="184"/>
      <c r="AA11" s="180"/>
      <c r="AB11" s="176" t="s">
        <v>1507</v>
      </c>
      <c r="AC11" s="126"/>
      <c r="AD11" s="184" t="s">
        <v>514</v>
      </c>
      <c r="AE11" s="131"/>
      <c r="AF11" s="184"/>
      <c r="AG11" s="131"/>
      <c r="AH11" s="176" t="s">
        <v>1509</v>
      </c>
      <c r="AI11" s="126"/>
      <c r="AJ11" s="184" t="s">
        <v>1039</v>
      </c>
      <c r="AK11" s="131"/>
      <c r="AL11" s="184"/>
      <c r="AM11" s="131"/>
      <c r="AN11" s="176" t="s">
        <v>1511</v>
      </c>
      <c r="AO11" s="126"/>
      <c r="AP11" s="184" t="s">
        <v>1039</v>
      </c>
      <c r="AQ11" s="131"/>
      <c r="AR11" s="184"/>
      <c r="AS11" s="131"/>
      <c r="AT11" s="176" t="s">
        <v>1513</v>
      </c>
      <c r="AU11" s="131"/>
      <c r="AV11" s="184" t="s">
        <v>514</v>
      </c>
      <c r="AW11" s="180"/>
      <c r="AX11" s="184"/>
      <c r="AY11" s="180"/>
      <c r="AZ11" s="176" t="s">
        <v>1515</v>
      </c>
      <c r="BA11" s="126"/>
      <c r="BB11" s="184" t="s">
        <v>514</v>
      </c>
      <c r="BC11" s="131"/>
      <c r="BD11" s="184"/>
    </row>
    <row r="12" spans="2:56" ht="9.9" customHeight="1">
      <c r="B12" s="79" t="s">
        <v>1518</v>
      </c>
      <c r="C12" s="77"/>
      <c r="D12" s="179" t="s">
        <v>514</v>
      </c>
      <c r="E12" s="131"/>
      <c r="F12" s="147" t="s">
        <v>211</v>
      </c>
      <c r="G12" s="178"/>
      <c r="H12" s="209"/>
      <c r="I12" s="178"/>
      <c r="J12" s="179" t="s">
        <v>514</v>
      </c>
      <c r="K12" s="178"/>
      <c r="L12" s="147" t="s">
        <v>1501</v>
      </c>
      <c r="M12" s="178"/>
      <c r="N12" s="209"/>
      <c r="O12" s="208"/>
      <c r="P12" s="179" t="s">
        <v>514</v>
      </c>
      <c r="Q12" s="131"/>
      <c r="R12" s="147" t="s">
        <v>1504</v>
      </c>
      <c r="S12" s="178"/>
      <c r="T12" s="149"/>
      <c r="U12" s="178"/>
      <c r="V12" s="179" t="s">
        <v>514</v>
      </c>
      <c r="W12" s="178"/>
      <c r="X12" s="147" t="s">
        <v>1506</v>
      </c>
      <c r="Y12" s="178"/>
      <c r="Z12" s="149"/>
      <c r="AA12" s="180"/>
      <c r="AB12" s="179" t="s">
        <v>514</v>
      </c>
      <c r="AC12" s="131"/>
      <c r="AD12" s="147" t="s">
        <v>1508</v>
      </c>
      <c r="AE12" s="178"/>
      <c r="AF12" s="149"/>
      <c r="AG12" s="178"/>
      <c r="AH12" s="179" t="s">
        <v>1039</v>
      </c>
      <c r="AI12" s="131"/>
      <c r="AJ12" s="147" t="s">
        <v>1510</v>
      </c>
      <c r="AK12" s="178"/>
      <c r="AL12" s="149"/>
      <c r="AM12" s="178"/>
      <c r="AN12" s="179" t="s">
        <v>1039</v>
      </c>
      <c r="AO12" s="131"/>
      <c r="AP12" s="147" t="s">
        <v>1512</v>
      </c>
      <c r="AQ12" s="178"/>
      <c r="AR12" s="149"/>
      <c r="AS12" s="178"/>
      <c r="AT12" s="179" t="s">
        <v>514</v>
      </c>
      <c r="AU12" s="178"/>
      <c r="AV12" s="147" t="s">
        <v>1480</v>
      </c>
      <c r="AW12" s="178"/>
      <c r="AX12" s="149"/>
      <c r="AY12" s="180"/>
      <c r="AZ12" s="179" t="s">
        <v>514</v>
      </c>
      <c r="BA12" s="131"/>
      <c r="BB12" s="147" t="s">
        <v>1516</v>
      </c>
      <c r="BC12" s="178"/>
      <c r="BD12" s="149"/>
    </row>
    <row r="13" spans="2:56" ht="9.9" customHeight="1" thickBot="1">
      <c r="B13" s="76" t="s">
        <v>1519</v>
      </c>
      <c r="C13" s="75"/>
      <c r="D13" s="190" t="s">
        <v>1520</v>
      </c>
      <c r="E13" s="182"/>
      <c r="F13" s="191" t="s">
        <v>1521</v>
      </c>
      <c r="G13" s="183"/>
      <c r="H13" s="191" t="s">
        <v>1522</v>
      </c>
      <c r="I13" s="183"/>
      <c r="J13" s="190" t="s">
        <v>1523</v>
      </c>
      <c r="K13" s="183"/>
      <c r="L13" s="210" t="s">
        <v>1524</v>
      </c>
      <c r="M13" s="183"/>
      <c r="N13" s="211" t="s">
        <v>19</v>
      </c>
      <c r="O13" s="201"/>
      <c r="P13" s="190" t="s">
        <v>148</v>
      </c>
      <c r="Q13" s="182"/>
      <c r="R13" s="206" t="s">
        <v>148</v>
      </c>
      <c r="S13" s="183"/>
      <c r="T13" s="206" t="s">
        <v>1484</v>
      </c>
      <c r="U13" s="183"/>
      <c r="V13" s="190" t="s">
        <v>148</v>
      </c>
      <c r="W13" s="183"/>
      <c r="X13" s="210" t="s">
        <v>148</v>
      </c>
      <c r="Y13" s="183"/>
      <c r="Z13" s="206" t="s">
        <v>1484</v>
      </c>
      <c r="AA13" s="183"/>
      <c r="AB13" s="190" t="s">
        <v>148</v>
      </c>
      <c r="AC13" s="182"/>
      <c r="AD13" s="206" t="s">
        <v>148</v>
      </c>
      <c r="AE13" s="183"/>
      <c r="AF13" s="206" t="s">
        <v>1484</v>
      </c>
      <c r="AG13" s="183"/>
      <c r="AH13" s="190" t="s">
        <v>1525</v>
      </c>
      <c r="AI13" s="182"/>
      <c r="AJ13" s="206" t="s">
        <v>1526</v>
      </c>
      <c r="AK13" s="183"/>
      <c r="AL13" s="206" t="s">
        <v>1416</v>
      </c>
      <c r="AM13" s="183"/>
      <c r="AN13" s="190" t="s">
        <v>1523</v>
      </c>
      <c r="AO13" s="182"/>
      <c r="AP13" s="206" t="s">
        <v>1524</v>
      </c>
      <c r="AQ13" s="183"/>
      <c r="AR13" s="206" t="s">
        <v>1527</v>
      </c>
      <c r="AS13" s="183"/>
      <c r="AT13" s="190" t="s">
        <v>204</v>
      </c>
      <c r="AU13" s="183"/>
      <c r="AV13" s="210" t="s">
        <v>1528</v>
      </c>
      <c r="AW13" s="183"/>
      <c r="AX13" s="206" t="s">
        <v>1529</v>
      </c>
      <c r="AY13" s="183"/>
      <c r="AZ13" s="190" t="s">
        <v>1530</v>
      </c>
      <c r="BA13" s="182"/>
      <c r="BB13" s="206" t="s">
        <v>1531</v>
      </c>
      <c r="BC13" s="183"/>
      <c r="BD13" s="206" t="s">
        <v>19</v>
      </c>
    </row>
    <row r="14" spans="2:56" ht="9.9" customHeight="1">
      <c r="B14" s="78" t="s">
        <v>1532</v>
      </c>
      <c r="C14" s="77"/>
      <c r="D14" s="212"/>
      <c r="E14" s="213"/>
      <c r="F14" s="207"/>
      <c r="G14" s="213"/>
      <c r="H14" s="207"/>
      <c r="I14" s="213"/>
      <c r="J14" s="212"/>
      <c r="K14" s="213"/>
      <c r="L14" s="207"/>
      <c r="M14" s="214"/>
      <c r="N14" s="207"/>
      <c r="O14" s="208"/>
      <c r="P14" s="185"/>
      <c r="Q14" s="186"/>
      <c r="R14" s="184"/>
      <c r="S14" s="186"/>
      <c r="T14" s="184"/>
      <c r="U14" s="186"/>
      <c r="V14" s="185"/>
      <c r="W14" s="186"/>
      <c r="X14" s="184"/>
      <c r="Y14" s="180"/>
      <c r="Z14" s="184"/>
      <c r="AA14" s="180"/>
      <c r="AB14" s="185"/>
      <c r="AC14" s="186"/>
      <c r="AD14" s="184"/>
      <c r="AE14" s="186"/>
      <c r="AF14" s="184"/>
      <c r="AG14" s="186"/>
      <c r="AH14" s="185"/>
      <c r="AI14" s="186"/>
      <c r="AJ14" s="184"/>
      <c r="AK14" s="186"/>
      <c r="AL14" s="184"/>
      <c r="AM14" s="186"/>
      <c r="AN14" s="179"/>
      <c r="AO14" s="186"/>
      <c r="AP14" s="184"/>
      <c r="AQ14" s="186"/>
      <c r="AR14" s="184"/>
      <c r="AS14" s="186"/>
      <c r="AT14" s="185"/>
      <c r="AU14" s="186"/>
      <c r="AV14" s="184"/>
      <c r="AW14" s="180"/>
      <c r="AX14" s="184"/>
      <c r="AY14" s="180"/>
      <c r="AZ14" s="179"/>
      <c r="BA14" s="186"/>
      <c r="BB14" s="184"/>
      <c r="BC14" s="186"/>
      <c r="BD14" s="184"/>
    </row>
    <row r="15" spans="2:56" ht="9.9" customHeight="1">
      <c r="B15" s="81" t="s">
        <v>1533</v>
      </c>
      <c r="C15" s="80"/>
      <c r="D15" s="187" t="s">
        <v>1534</v>
      </c>
      <c r="E15" s="126"/>
      <c r="F15" s="180" t="s">
        <v>514</v>
      </c>
      <c r="G15" s="131"/>
      <c r="H15" s="214"/>
      <c r="I15" s="131"/>
      <c r="J15" s="188" t="s">
        <v>1535</v>
      </c>
      <c r="K15" s="131"/>
      <c r="L15" s="180" t="s">
        <v>514</v>
      </c>
      <c r="M15" s="180"/>
      <c r="N15" s="214"/>
      <c r="O15" s="215"/>
      <c r="P15" s="187" t="s">
        <v>514</v>
      </c>
      <c r="Q15" s="126"/>
      <c r="R15" s="180" t="s">
        <v>514</v>
      </c>
      <c r="S15" s="131"/>
      <c r="T15" s="180"/>
      <c r="U15" s="131"/>
      <c r="V15" s="188" t="s">
        <v>514</v>
      </c>
      <c r="W15" s="131"/>
      <c r="X15" s="180" t="s">
        <v>514</v>
      </c>
      <c r="Y15" s="180"/>
      <c r="Z15" s="180"/>
      <c r="AA15" s="180"/>
      <c r="AB15" s="187" t="s">
        <v>514</v>
      </c>
      <c r="AC15" s="126"/>
      <c r="AD15" s="180" t="s">
        <v>514</v>
      </c>
      <c r="AE15" s="131"/>
      <c r="AF15" s="180"/>
      <c r="AG15" s="131"/>
      <c r="AH15" s="187" t="s">
        <v>1536</v>
      </c>
      <c r="AI15" s="126"/>
      <c r="AJ15" s="180" t="s">
        <v>514</v>
      </c>
      <c r="AK15" s="131"/>
      <c r="AL15" s="180"/>
      <c r="AM15" s="131"/>
      <c r="AN15" s="187" t="s">
        <v>1537</v>
      </c>
      <c r="AO15" s="126"/>
      <c r="AP15" s="180" t="s">
        <v>1039</v>
      </c>
      <c r="AQ15" s="131"/>
      <c r="AR15" s="180"/>
      <c r="AS15" s="131"/>
      <c r="AT15" s="188" t="s">
        <v>1538</v>
      </c>
      <c r="AU15" s="131"/>
      <c r="AV15" s="180"/>
      <c r="AW15" s="180"/>
      <c r="AX15" s="180"/>
      <c r="AY15" s="180"/>
      <c r="AZ15" s="187" t="s">
        <v>1504</v>
      </c>
      <c r="BA15" s="126"/>
      <c r="BB15" s="180" t="s">
        <v>514</v>
      </c>
      <c r="BC15" s="131"/>
      <c r="BD15" s="180"/>
    </row>
    <row r="16" spans="2:56" ht="9.9" customHeight="1">
      <c r="B16" s="77" t="s">
        <v>1539</v>
      </c>
      <c r="C16" s="77"/>
      <c r="D16" s="189"/>
      <c r="E16" s="126"/>
      <c r="F16" s="209"/>
      <c r="G16" s="131"/>
      <c r="H16" s="209"/>
      <c r="I16" s="131"/>
      <c r="J16" s="179"/>
      <c r="K16" s="131"/>
      <c r="L16" s="209"/>
      <c r="M16" s="180"/>
      <c r="N16" s="209"/>
      <c r="O16" s="208"/>
      <c r="P16" s="189"/>
      <c r="Q16" s="126"/>
      <c r="R16" s="149"/>
      <c r="S16" s="131"/>
      <c r="T16" s="149"/>
      <c r="U16" s="131"/>
      <c r="V16" s="179"/>
      <c r="W16" s="131"/>
      <c r="X16" s="149"/>
      <c r="Y16" s="180"/>
      <c r="Z16" s="149"/>
      <c r="AA16" s="180"/>
      <c r="AB16" s="189"/>
      <c r="AC16" s="126"/>
      <c r="AD16" s="149"/>
      <c r="AE16" s="131"/>
      <c r="AF16" s="149"/>
      <c r="AG16" s="131"/>
      <c r="AH16" s="189"/>
      <c r="AI16" s="126"/>
      <c r="AJ16" s="149"/>
      <c r="AK16" s="131"/>
      <c r="AL16" s="149"/>
      <c r="AM16" s="131"/>
      <c r="AN16" s="189"/>
      <c r="AO16" s="126"/>
      <c r="AP16" s="149"/>
      <c r="AQ16" s="131"/>
      <c r="AR16" s="149"/>
      <c r="AS16" s="131"/>
      <c r="AT16" s="179"/>
      <c r="AU16" s="131"/>
      <c r="AV16" s="149"/>
      <c r="AW16" s="180"/>
      <c r="AX16" s="149"/>
      <c r="AY16" s="180"/>
      <c r="AZ16" s="189"/>
      <c r="BA16" s="126"/>
      <c r="BB16" s="149"/>
      <c r="BC16" s="131"/>
      <c r="BD16" s="149"/>
    </row>
    <row r="17" spans="2:56" ht="9.9" customHeight="1">
      <c r="B17" s="81" t="s">
        <v>1540</v>
      </c>
      <c r="C17" s="80"/>
      <c r="D17" s="187" t="s">
        <v>1541</v>
      </c>
      <c r="E17" s="126"/>
      <c r="F17" s="149" t="s">
        <v>514</v>
      </c>
      <c r="G17" s="131"/>
      <c r="H17" s="209"/>
      <c r="I17" s="131"/>
      <c r="J17" s="179" t="s">
        <v>1542</v>
      </c>
      <c r="K17" s="131"/>
      <c r="L17" s="149" t="s">
        <v>514</v>
      </c>
      <c r="M17" s="180"/>
      <c r="N17" s="209"/>
      <c r="O17" s="215"/>
      <c r="P17" s="187" t="s">
        <v>514</v>
      </c>
      <c r="Q17" s="126"/>
      <c r="R17" s="149" t="s">
        <v>514</v>
      </c>
      <c r="S17" s="131"/>
      <c r="T17" s="149"/>
      <c r="U17" s="131"/>
      <c r="V17" s="179" t="s">
        <v>514</v>
      </c>
      <c r="W17" s="131"/>
      <c r="X17" s="149" t="s">
        <v>514</v>
      </c>
      <c r="Y17" s="180"/>
      <c r="Z17" s="149"/>
      <c r="AA17" s="180"/>
      <c r="AB17" s="187" t="s">
        <v>514</v>
      </c>
      <c r="AC17" s="126"/>
      <c r="AD17" s="149" t="s">
        <v>514</v>
      </c>
      <c r="AE17" s="131"/>
      <c r="AF17" s="149"/>
      <c r="AG17" s="131"/>
      <c r="AH17" s="187" t="s">
        <v>1543</v>
      </c>
      <c r="AI17" s="126"/>
      <c r="AJ17" s="149" t="s">
        <v>514</v>
      </c>
      <c r="AK17" s="131"/>
      <c r="AL17" s="149"/>
      <c r="AM17" s="131"/>
      <c r="AN17" s="187" t="s">
        <v>1544</v>
      </c>
      <c r="AO17" s="126"/>
      <c r="AP17" s="149" t="s">
        <v>1039</v>
      </c>
      <c r="AQ17" s="131"/>
      <c r="AR17" s="149"/>
      <c r="AS17" s="131"/>
      <c r="AT17" s="179" t="s">
        <v>1545</v>
      </c>
      <c r="AU17" s="131"/>
      <c r="AV17" s="149"/>
      <c r="AW17" s="180"/>
      <c r="AX17" s="149"/>
      <c r="AY17" s="180"/>
      <c r="AZ17" s="187" t="s">
        <v>1546</v>
      </c>
      <c r="BA17" s="126"/>
      <c r="BB17" s="149" t="s">
        <v>514</v>
      </c>
      <c r="BC17" s="131"/>
      <c r="BD17" s="149"/>
    </row>
    <row r="18" spans="2:56" ht="9.9" customHeight="1">
      <c r="B18" s="81" t="s">
        <v>1547</v>
      </c>
      <c r="C18" s="80"/>
      <c r="D18" s="179" t="s">
        <v>514</v>
      </c>
      <c r="E18" s="131"/>
      <c r="F18" s="147" t="s">
        <v>1548</v>
      </c>
      <c r="G18" s="178"/>
      <c r="H18" s="209"/>
      <c r="I18" s="178"/>
      <c r="J18" s="179" t="s">
        <v>514</v>
      </c>
      <c r="K18" s="178"/>
      <c r="L18" s="149" t="s">
        <v>1542</v>
      </c>
      <c r="M18" s="178"/>
      <c r="N18" s="209"/>
      <c r="O18" s="215"/>
      <c r="P18" s="179" t="s">
        <v>514</v>
      </c>
      <c r="Q18" s="131"/>
      <c r="R18" s="149" t="s">
        <v>514</v>
      </c>
      <c r="S18" s="178"/>
      <c r="T18" s="149"/>
      <c r="U18" s="178"/>
      <c r="V18" s="179" t="s">
        <v>514</v>
      </c>
      <c r="W18" s="178"/>
      <c r="X18" s="149" t="s">
        <v>514</v>
      </c>
      <c r="Y18" s="178"/>
      <c r="Z18" s="149"/>
      <c r="AA18" s="180"/>
      <c r="AB18" s="179" t="s">
        <v>514</v>
      </c>
      <c r="AC18" s="131"/>
      <c r="AD18" s="149" t="s">
        <v>514</v>
      </c>
      <c r="AE18" s="178"/>
      <c r="AF18" s="149"/>
      <c r="AG18" s="178"/>
      <c r="AH18" s="179" t="s">
        <v>514</v>
      </c>
      <c r="AI18" s="131"/>
      <c r="AJ18" s="149" t="s">
        <v>1549</v>
      </c>
      <c r="AK18" s="178"/>
      <c r="AL18" s="149"/>
      <c r="AM18" s="178"/>
      <c r="AN18" s="179" t="s">
        <v>514</v>
      </c>
      <c r="AO18" s="131"/>
      <c r="AP18" s="149" t="s">
        <v>1542</v>
      </c>
      <c r="AQ18" s="178"/>
      <c r="AR18" s="149"/>
      <c r="AS18" s="178"/>
      <c r="AT18" s="179" t="s">
        <v>514</v>
      </c>
      <c r="AU18" s="178"/>
      <c r="AV18" s="149" t="s">
        <v>1550</v>
      </c>
      <c r="AW18" s="178"/>
      <c r="AX18" s="149"/>
      <c r="AY18" s="180"/>
      <c r="AZ18" s="179" t="s">
        <v>514</v>
      </c>
      <c r="BA18" s="131"/>
      <c r="BB18" s="149" t="s">
        <v>1551</v>
      </c>
      <c r="BC18" s="178"/>
      <c r="BD18" s="149"/>
    </row>
    <row r="19" spans="2:56" ht="9.9" customHeight="1">
      <c r="B19" s="79" t="s">
        <v>1552</v>
      </c>
      <c r="C19" s="77"/>
      <c r="D19" s="179"/>
      <c r="E19" s="131"/>
      <c r="F19" s="209"/>
      <c r="G19" s="213"/>
      <c r="H19" s="209"/>
      <c r="I19" s="213"/>
      <c r="J19" s="179"/>
      <c r="K19" s="213"/>
      <c r="L19" s="209"/>
      <c r="M19" s="214"/>
      <c r="N19" s="209"/>
      <c r="O19" s="208"/>
      <c r="P19" s="179"/>
      <c r="Q19" s="131"/>
      <c r="R19" s="149"/>
      <c r="S19" s="186"/>
      <c r="T19" s="149"/>
      <c r="U19" s="186"/>
      <c r="V19" s="179"/>
      <c r="W19" s="186"/>
      <c r="X19" s="149"/>
      <c r="Y19" s="180"/>
      <c r="Z19" s="149"/>
      <c r="AA19" s="180"/>
      <c r="AB19" s="179"/>
      <c r="AC19" s="131"/>
      <c r="AD19" s="149"/>
      <c r="AE19" s="186"/>
      <c r="AF19" s="149"/>
      <c r="AG19" s="186"/>
      <c r="AH19" s="179"/>
      <c r="AI19" s="131"/>
      <c r="AJ19" s="149"/>
      <c r="AK19" s="186"/>
      <c r="AL19" s="149"/>
      <c r="AM19" s="186"/>
      <c r="AN19" s="179"/>
      <c r="AO19" s="131"/>
      <c r="AP19" s="149"/>
      <c r="AQ19" s="186"/>
      <c r="AR19" s="149"/>
      <c r="AS19" s="186"/>
      <c r="AT19" s="179"/>
      <c r="AU19" s="186"/>
      <c r="AV19" s="149"/>
      <c r="AW19" s="180"/>
      <c r="AX19" s="149"/>
      <c r="AY19" s="180"/>
      <c r="AZ19" s="179"/>
      <c r="BA19" s="131"/>
      <c r="BB19" s="149"/>
      <c r="BC19" s="186"/>
      <c r="BD19" s="149"/>
    </row>
    <row r="20" spans="2:56" ht="9.9" customHeight="1">
      <c r="B20" s="81" t="s">
        <v>1553</v>
      </c>
      <c r="C20" s="80"/>
      <c r="D20" s="179" t="s">
        <v>514</v>
      </c>
      <c r="E20" s="131"/>
      <c r="F20" s="147" t="s">
        <v>1554</v>
      </c>
      <c r="G20" s="178"/>
      <c r="H20" s="209"/>
      <c r="I20" s="178"/>
      <c r="J20" s="179" t="s">
        <v>514</v>
      </c>
      <c r="K20" s="178"/>
      <c r="L20" s="149" t="s">
        <v>1542</v>
      </c>
      <c r="M20" s="178"/>
      <c r="N20" s="209"/>
      <c r="O20" s="215"/>
      <c r="P20" s="179" t="s">
        <v>514</v>
      </c>
      <c r="Q20" s="131"/>
      <c r="R20" s="147" t="s">
        <v>514</v>
      </c>
      <c r="S20" s="178"/>
      <c r="T20" s="149"/>
      <c r="U20" s="178"/>
      <c r="V20" s="179" t="s">
        <v>514</v>
      </c>
      <c r="W20" s="178"/>
      <c r="X20" s="149" t="s">
        <v>514</v>
      </c>
      <c r="Y20" s="178"/>
      <c r="Z20" s="149"/>
      <c r="AA20" s="180"/>
      <c r="AB20" s="179" t="s">
        <v>514</v>
      </c>
      <c r="AC20" s="131"/>
      <c r="AD20" s="147" t="s">
        <v>514</v>
      </c>
      <c r="AE20" s="178"/>
      <c r="AF20" s="149"/>
      <c r="AG20" s="178"/>
      <c r="AH20" s="179" t="s">
        <v>514</v>
      </c>
      <c r="AI20" s="131"/>
      <c r="AJ20" s="147" t="s">
        <v>1549</v>
      </c>
      <c r="AK20" s="178"/>
      <c r="AL20" s="149"/>
      <c r="AM20" s="178"/>
      <c r="AN20" s="179" t="s">
        <v>514</v>
      </c>
      <c r="AO20" s="131"/>
      <c r="AP20" s="147" t="s">
        <v>1542</v>
      </c>
      <c r="AQ20" s="178"/>
      <c r="AR20" s="149"/>
      <c r="AS20" s="178"/>
      <c r="AT20" s="179" t="s">
        <v>514</v>
      </c>
      <c r="AU20" s="178"/>
      <c r="AV20" s="149" t="s">
        <v>1550</v>
      </c>
      <c r="AW20" s="178"/>
      <c r="AX20" s="149"/>
      <c r="AY20" s="180"/>
      <c r="AZ20" s="179" t="s">
        <v>514</v>
      </c>
      <c r="BA20" s="131"/>
      <c r="BB20" s="147" t="s">
        <v>1555</v>
      </c>
      <c r="BC20" s="178"/>
      <c r="BD20" s="149"/>
    </row>
    <row r="21" spans="2:56" s="119" customFormat="1" ht="9.9" customHeight="1">
      <c r="B21" s="118" t="s">
        <v>1556</v>
      </c>
      <c r="C21" s="75"/>
      <c r="D21" s="202" t="s">
        <v>514</v>
      </c>
      <c r="E21" s="203"/>
      <c r="F21" s="204" t="s">
        <v>514</v>
      </c>
      <c r="G21" s="216"/>
      <c r="H21" s="217"/>
      <c r="I21" s="216"/>
      <c r="J21" s="202" t="s">
        <v>514</v>
      </c>
      <c r="K21" s="216"/>
      <c r="L21" s="204" t="s">
        <v>514</v>
      </c>
      <c r="M21" s="218"/>
      <c r="N21" s="217"/>
      <c r="O21" s="201"/>
      <c r="P21" s="202" t="s">
        <v>1557</v>
      </c>
      <c r="Q21" s="203"/>
      <c r="R21" s="204" t="s">
        <v>514</v>
      </c>
      <c r="S21" s="219"/>
      <c r="T21" s="217"/>
      <c r="U21" s="219"/>
      <c r="V21" s="202" t="s">
        <v>514</v>
      </c>
      <c r="W21" s="219"/>
      <c r="X21" s="204" t="s">
        <v>514</v>
      </c>
      <c r="Y21" s="205"/>
      <c r="Z21" s="217"/>
      <c r="AA21" s="183"/>
      <c r="AB21" s="202" t="s">
        <v>514</v>
      </c>
      <c r="AC21" s="203"/>
      <c r="AD21" s="204" t="s">
        <v>514</v>
      </c>
      <c r="AE21" s="219"/>
      <c r="AF21" s="217"/>
      <c r="AG21" s="219"/>
      <c r="AH21" s="202" t="s">
        <v>514</v>
      </c>
      <c r="AI21" s="203"/>
      <c r="AJ21" s="204" t="s">
        <v>514</v>
      </c>
      <c r="AK21" s="219"/>
      <c r="AL21" s="217"/>
      <c r="AM21" s="219"/>
      <c r="AN21" s="202" t="s">
        <v>514</v>
      </c>
      <c r="AO21" s="203"/>
      <c r="AP21" s="204" t="s">
        <v>514</v>
      </c>
      <c r="AQ21" s="219"/>
      <c r="AR21" s="217"/>
      <c r="AS21" s="219"/>
      <c r="AT21" s="202" t="s">
        <v>514</v>
      </c>
      <c r="AU21" s="219"/>
      <c r="AV21" s="204"/>
      <c r="AW21" s="205"/>
      <c r="AX21" s="217"/>
      <c r="AY21" s="183"/>
      <c r="AZ21" s="202" t="s">
        <v>514</v>
      </c>
      <c r="BA21" s="203"/>
      <c r="BB21" s="204" t="s">
        <v>514</v>
      </c>
      <c r="BC21" s="219"/>
      <c r="BD21" s="217"/>
    </row>
    <row r="22" spans="2:56" ht="9.9" customHeight="1" thickBot="1">
      <c r="B22" s="76" t="s">
        <v>1451</v>
      </c>
      <c r="C22" s="75"/>
      <c r="D22" s="190" t="s">
        <v>1558</v>
      </c>
      <c r="E22" s="182"/>
      <c r="F22" s="191" t="s">
        <v>1559</v>
      </c>
      <c r="G22" s="183"/>
      <c r="H22" s="191" t="s">
        <v>1560</v>
      </c>
      <c r="I22" s="183"/>
      <c r="J22" s="190" t="s">
        <v>1561</v>
      </c>
      <c r="K22" s="183"/>
      <c r="L22" s="191" t="s">
        <v>1562</v>
      </c>
      <c r="M22" s="183"/>
      <c r="N22" s="191" t="s">
        <v>1560</v>
      </c>
      <c r="O22" s="201"/>
      <c r="P22" s="190" t="s">
        <v>1563</v>
      </c>
      <c r="Q22" s="182"/>
      <c r="R22" s="206" t="s">
        <v>1564</v>
      </c>
      <c r="S22" s="183"/>
      <c r="T22" s="206" t="s">
        <v>1560</v>
      </c>
      <c r="U22" s="183"/>
      <c r="V22" s="190" t="s">
        <v>1565</v>
      </c>
      <c r="W22" s="183"/>
      <c r="X22" s="206" t="s">
        <v>1566</v>
      </c>
      <c r="Y22" s="183"/>
      <c r="Z22" s="206" t="s">
        <v>1560</v>
      </c>
      <c r="AA22" s="183"/>
      <c r="AB22" s="190" t="s">
        <v>1567</v>
      </c>
      <c r="AC22" s="182"/>
      <c r="AD22" s="206" t="s">
        <v>1568</v>
      </c>
      <c r="AE22" s="183"/>
      <c r="AF22" s="206" t="s">
        <v>1560</v>
      </c>
      <c r="AG22" s="183"/>
      <c r="AH22" s="190" t="s">
        <v>1569</v>
      </c>
      <c r="AI22" s="182"/>
      <c r="AJ22" s="206" t="s">
        <v>1570</v>
      </c>
      <c r="AK22" s="183"/>
      <c r="AL22" s="206" t="s">
        <v>1560</v>
      </c>
      <c r="AM22" s="183"/>
      <c r="AN22" s="190" t="s">
        <v>1571</v>
      </c>
      <c r="AO22" s="182"/>
      <c r="AP22" s="206" t="s">
        <v>1572</v>
      </c>
      <c r="AQ22" s="183"/>
      <c r="AR22" s="206" t="s">
        <v>1560</v>
      </c>
      <c r="AS22" s="183"/>
      <c r="AT22" s="190" t="s">
        <v>1573</v>
      </c>
      <c r="AU22" s="183"/>
      <c r="AV22" s="206" t="s">
        <v>1574</v>
      </c>
      <c r="AW22" s="183"/>
      <c r="AX22" s="206" t="s">
        <v>1560</v>
      </c>
      <c r="AY22" s="183"/>
      <c r="AZ22" s="190" t="s">
        <v>1575</v>
      </c>
      <c r="BA22" s="182"/>
      <c r="BB22" s="206" t="s">
        <v>1576</v>
      </c>
      <c r="BC22" s="183"/>
      <c r="BD22" s="206" t="s">
        <v>1560</v>
      </c>
    </row>
    <row r="23" spans="2:56" ht="9.9" customHeight="1">
      <c r="B23" s="78" t="s">
        <v>1577</v>
      </c>
      <c r="C23" s="77"/>
      <c r="D23" s="176" t="s">
        <v>1578</v>
      </c>
      <c r="E23" s="126"/>
      <c r="F23" s="177" t="s">
        <v>1579</v>
      </c>
      <c r="G23" s="178"/>
      <c r="H23" s="184"/>
      <c r="I23" s="178"/>
      <c r="J23" s="176" t="s">
        <v>1580</v>
      </c>
      <c r="K23" s="178"/>
      <c r="L23" s="177" t="s">
        <v>1581</v>
      </c>
      <c r="M23" s="178"/>
      <c r="N23" s="184"/>
      <c r="O23" s="208"/>
      <c r="P23" s="176" t="s">
        <v>1582</v>
      </c>
      <c r="Q23" s="126"/>
      <c r="R23" s="177" t="s">
        <v>1583</v>
      </c>
      <c r="S23" s="178"/>
      <c r="T23" s="184"/>
      <c r="U23" s="178"/>
      <c r="V23" s="176" t="s">
        <v>514</v>
      </c>
      <c r="W23" s="178"/>
      <c r="X23" s="177" t="s">
        <v>514</v>
      </c>
      <c r="Y23" s="178"/>
      <c r="Z23" s="184"/>
      <c r="AA23" s="180"/>
      <c r="AB23" s="176" t="s">
        <v>1584</v>
      </c>
      <c r="AC23" s="126"/>
      <c r="AD23" s="177" t="s">
        <v>1585</v>
      </c>
      <c r="AE23" s="178"/>
      <c r="AF23" s="184"/>
      <c r="AG23" s="178"/>
      <c r="AH23" s="176" t="s">
        <v>1586</v>
      </c>
      <c r="AI23" s="126"/>
      <c r="AJ23" s="177" t="s">
        <v>1587</v>
      </c>
      <c r="AK23" s="178"/>
      <c r="AL23" s="184"/>
      <c r="AM23" s="178"/>
      <c r="AN23" s="176" t="s">
        <v>1588</v>
      </c>
      <c r="AO23" s="126"/>
      <c r="AP23" s="177" t="s">
        <v>1402</v>
      </c>
      <c r="AQ23" s="178"/>
      <c r="AR23" s="184"/>
      <c r="AS23" s="178"/>
      <c r="AT23" s="176" t="s">
        <v>1434</v>
      </c>
      <c r="AU23" s="178"/>
      <c r="AV23" s="177" t="s">
        <v>1588</v>
      </c>
      <c r="AW23" s="178"/>
      <c r="AX23" s="184"/>
      <c r="AY23" s="180"/>
      <c r="AZ23" s="176" t="s">
        <v>514</v>
      </c>
      <c r="BA23" s="126"/>
      <c r="BB23" s="177" t="s">
        <v>514</v>
      </c>
      <c r="BC23" s="178"/>
      <c r="BD23" s="184"/>
    </row>
    <row r="24" spans="2:56" ht="9.9" customHeight="1" thickBot="1">
      <c r="B24" s="76" t="s">
        <v>1589</v>
      </c>
      <c r="C24" s="75"/>
      <c r="D24" s="190" t="s">
        <v>1590</v>
      </c>
      <c r="E24" s="182"/>
      <c r="F24" s="191" t="s">
        <v>1591</v>
      </c>
      <c r="G24" s="183"/>
      <c r="H24" s="192"/>
      <c r="I24" s="183"/>
      <c r="J24" s="190" t="s">
        <v>1592</v>
      </c>
      <c r="K24" s="183"/>
      <c r="L24" s="191" t="s">
        <v>1593</v>
      </c>
      <c r="M24" s="183"/>
      <c r="N24" s="192"/>
      <c r="O24" s="201"/>
      <c r="P24" s="190" t="s">
        <v>1594</v>
      </c>
      <c r="Q24" s="182"/>
      <c r="R24" s="206" t="s">
        <v>1595</v>
      </c>
      <c r="S24" s="183"/>
      <c r="T24" s="210"/>
      <c r="U24" s="183"/>
      <c r="V24" s="190" t="s">
        <v>1565</v>
      </c>
      <c r="W24" s="183"/>
      <c r="X24" s="206" t="s">
        <v>1566</v>
      </c>
      <c r="Y24" s="183"/>
      <c r="Z24" s="210"/>
      <c r="AA24" s="205"/>
      <c r="AB24" s="190" t="s">
        <v>1596</v>
      </c>
      <c r="AC24" s="182"/>
      <c r="AD24" s="206" t="s">
        <v>1597</v>
      </c>
      <c r="AE24" s="183"/>
      <c r="AF24" s="210"/>
      <c r="AG24" s="183"/>
      <c r="AH24" s="190" t="s">
        <v>1598</v>
      </c>
      <c r="AI24" s="182"/>
      <c r="AJ24" s="206" t="s">
        <v>1599</v>
      </c>
      <c r="AK24" s="183"/>
      <c r="AL24" s="210"/>
      <c r="AM24" s="183"/>
      <c r="AN24" s="190" t="s">
        <v>1600</v>
      </c>
      <c r="AO24" s="182"/>
      <c r="AP24" s="206" t="s">
        <v>1601</v>
      </c>
      <c r="AQ24" s="183"/>
      <c r="AR24" s="210"/>
      <c r="AS24" s="183"/>
      <c r="AT24" s="190" t="s">
        <v>1602</v>
      </c>
      <c r="AU24" s="183"/>
      <c r="AV24" s="206" t="s">
        <v>1603</v>
      </c>
      <c r="AW24" s="183"/>
      <c r="AX24" s="210"/>
      <c r="AY24" s="205"/>
      <c r="AZ24" s="190" t="s">
        <v>23</v>
      </c>
      <c r="BA24" s="182"/>
      <c r="BB24" s="206" t="s">
        <v>1576</v>
      </c>
      <c r="BC24" s="183"/>
      <c r="BD24" s="210"/>
    </row>
    <row r="25" spans="2:56" ht="6" customHeight="1">
      <c r="B25" s="48"/>
      <c r="C25" s="48"/>
      <c r="D25" s="48"/>
      <c r="E25" s="48"/>
      <c r="F25" s="48"/>
      <c r="G25" s="48"/>
      <c r="H25" s="48"/>
      <c r="I25" s="48"/>
      <c r="J25" s="48"/>
      <c r="K25" s="48"/>
      <c r="L25" s="48"/>
      <c r="M25" s="48"/>
      <c r="N25" s="48"/>
    </row>
    <row r="26" spans="2:56" ht="120" customHeight="1">
      <c r="B26" s="485" t="s">
        <v>1604</v>
      </c>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6"/>
      <c r="AM26" s="486"/>
      <c r="AN26" s="486"/>
      <c r="AO26" s="486"/>
      <c r="AP26" s="486"/>
      <c r="AQ26" s="486"/>
      <c r="AR26" s="486"/>
      <c r="AS26" s="486"/>
      <c r="AT26" s="486"/>
      <c r="AU26" s="486"/>
      <c r="AV26" s="486"/>
      <c r="AW26" s="486"/>
      <c r="AX26" s="486"/>
      <c r="AY26" s="486"/>
      <c r="AZ26" s="486"/>
      <c r="BA26" s="486"/>
      <c r="BB26" s="486"/>
      <c r="BC26" s="486"/>
      <c r="BD26" s="486"/>
    </row>
  </sheetData>
  <mergeCells count="13">
    <mergeCell ref="B26:BD26"/>
    <mergeCell ref="BB2:BD2"/>
    <mergeCell ref="AT5:AX5"/>
    <mergeCell ref="AZ5:BD5"/>
    <mergeCell ref="AP2:AR2"/>
    <mergeCell ref="B4:AR4"/>
    <mergeCell ref="AN5:AR5"/>
    <mergeCell ref="D5:H5"/>
    <mergeCell ref="J5:N5"/>
    <mergeCell ref="P5:T5"/>
    <mergeCell ref="V5:Z5"/>
    <mergeCell ref="AB5:AF5"/>
    <mergeCell ref="AH5:AL5"/>
  </mergeCells>
  <pageMargins left="0.7" right="0.7" top="0.75" bottom="0.75" header="0.3" footer="0.3"/>
  <pageSetup paperSize="256" orientation="portrait" horizontalDpi="0" verticalDpi="0"/>
  <ignoredErrors>
    <ignoredError sqref="D7:BD24"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DCEF-CC89-0445-AB53-2EEC2F85D749}">
  <dimension ref="B2:M33"/>
  <sheetViews>
    <sheetView showGridLines="0" zoomScale="150" zoomScaleNormal="150" workbookViewId="0">
      <selection activeCell="B3" sqref="B3"/>
    </sheetView>
  </sheetViews>
  <sheetFormatPr baseColWidth="10" defaultColWidth="7.5" defaultRowHeight="13.2"/>
  <cols>
    <col min="1" max="1" width="2.3984375" style="1" customWidth="1"/>
    <col min="2" max="2" width="74" style="1" customWidth="1"/>
    <col min="3" max="3" width="1" style="1" customWidth="1"/>
    <col min="4" max="4" width="10.5" style="1" customWidth="1"/>
    <col min="5" max="5" width="1" style="1" customWidth="1"/>
    <col min="6" max="6" width="9.59765625" style="1" customWidth="1"/>
    <col min="7" max="7" width="1" style="1" customWidth="1"/>
    <col min="8" max="8" width="9.59765625" style="1" customWidth="1"/>
    <col min="9" max="9" width="1" style="1" customWidth="1"/>
    <col min="10" max="10" width="9.59765625" style="1" customWidth="1"/>
    <col min="11" max="11" width="1" style="1" customWidth="1"/>
    <col min="12" max="12" width="9.59765625" style="1" customWidth="1"/>
    <col min="13" max="13" width="2.3984375" style="1" customWidth="1"/>
    <col min="14" max="16384" width="7.5" style="1"/>
  </cols>
  <sheetData>
    <row r="2" spans="2:13" ht="33.9" customHeight="1">
      <c r="B2" s="121"/>
      <c r="C2" s="108"/>
      <c r="D2" s="108"/>
      <c r="E2" s="108"/>
      <c r="F2" s="108"/>
      <c r="G2" s="108"/>
      <c r="H2" s="108"/>
      <c r="I2" s="108"/>
      <c r="K2" s="116"/>
      <c r="L2" s="116" t="s">
        <v>0</v>
      </c>
    </row>
    <row r="3" spans="2:13" ht="12.9" customHeight="1">
      <c r="B3" s="110"/>
      <c r="C3" s="108"/>
      <c r="D3" s="108"/>
      <c r="E3" s="108"/>
      <c r="F3" s="108"/>
      <c r="G3" s="108"/>
      <c r="H3" s="108"/>
      <c r="I3" s="108"/>
      <c r="J3" s="108"/>
      <c r="K3" s="108"/>
      <c r="L3" s="108"/>
    </row>
    <row r="4" spans="2:13" ht="20.100000000000001" customHeight="1" thickBot="1">
      <c r="B4" s="227" t="s">
        <v>1</v>
      </c>
      <c r="C4" s="227"/>
      <c r="D4" s="227"/>
      <c r="E4" s="227"/>
      <c r="F4" s="227"/>
      <c r="G4" s="227"/>
      <c r="H4" s="227"/>
      <c r="I4" s="227"/>
      <c r="J4" s="227"/>
      <c r="K4" s="227"/>
      <c r="L4" s="227"/>
      <c r="M4" s="11"/>
    </row>
    <row r="5" spans="2:13" ht="27.9" customHeight="1">
      <c r="B5" s="21" t="s">
        <v>2</v>
      </c>
      <c r="C5" s="21"/>
      <c r="D5" s="19">
        <v>2021</v>
      </c>
      <c r="E5" s="18"/>
      <c r="F5" s="19">
        <v>2022</v>
      </c>
      <c r="G5" s="18"/>
      <c r="H5" s="19">
        <v>2023</v>
      </c>
      <c r="I5" s="18"/>
      <c r="J5" s="19">
        <v>2024</v>
      </c>
      <c r="K5" s="18"/>
      <c r="L5" s="17">
        <v>2025</v>
      </c>
      <c r="M5" s="2"/>
    </row>
    <row r="6" spans="2:13" s="40" customFormat="1" ht="18" customHeight="1">
      <c r="B6" s="113" t="s">
        <v>3</v>
      </c>
      <c r="C6" s="16"/>
      <c r="D6" s="134"/>
      <c r="E6" s="135"/>
      <c r="F6" s="134"/>
      <c r="G6" s="135"/>
      <c r="H6" s="134"/>
      <c r="I6" s="135"/>
      <c r="J6" s="134"/>
      <c r="K6" s="135"/>
      <c r="L6" s="136"/>
      <c r="M6" s="3"/>
    </row>
    <row r="7" spans="2:13" ht="12" customHeight="1">
      <c r="B7" s="10" t="s">
        <v>4</v>
      </c>
      <c r="C7" s="8"/>
      <c r="D7" s="125" t="s">
        <v>5</v>
      </c>
      <c r="E7" s="126"/>
      <c r="F7" s="125" t="s">
        <v>6</v>
      </c>
      <c r="G7" s="127"/>
      <c r="H7" s="125" t="s">
        <v>7</v>
      </c>
      <c r="I7" s="127"/>
      <c r="J7" s="125" t="s">
        <v>8</v>
      </c>
      <c r="K7" s="127"/>
      <c r="L7" s="128" t="s">
        <v>9</v>
      </c>
      <c r="M7" s="3"/>
    </row>
    <row r="8" spans="2:13" ht="12" customHeight="1">
      <c r="B8" s="37" t="s">
        <v>10</v>
      </c>
      <c r="C8" s="8"/>
      <c r="D8" s="125" t="s">
        <v>11</v>
      </c>
      <c r="E8" s="126"/>
      <c r="F8" s="125" t="s">
        <v>12</v>
      </c>
      <c r="G8" s="127"/>
      <c r="H8" s="125" t="s">
        <v>13</v>
      </c>
      <c r="I8" s="127"/>
      <c r="J8" s="125" t="s">
        <v>14</v>
      </c>
      <c r="K8" s="127"/>
      <c r="L8" s="128" t="s">
        <v>15</v>
      </c>
      <c r="M8" s="3"/>
    </row>
    <row r="9" spans="2:13" ht="12" customHeight="1">
      <c r="B9" s="37" t="s">
        <v>16</v>
      </c>
      <c r="C9" s="8"/>
      <c r="D9" s="125" t="s">
        <v>12</v>
      </c>
      <c r="E9" s="126"/>
      <c r="F9" s="125" t="s">
        <v>15</v>
      </c>
      <c r="G9" s="127"/>
      <c r="H9" s="125" t="s">
        <v>17</v>
      </c>
      <c r="I9" s="127"/>
      <c r="J9" s="125" t="s">
        <v>18</v>
      </c>
      <c r="K9" s="127"/>
      <c r="L9" s="128" t="s">
        <v>19</v>
      </c>
      <c r="M9" s="3"/>
    </row>
    <row r="10" spans="2:13" ht="12" customHeight="1">
      <c r="B10" s="10" t="s">
        <v>20</v>
      </c>
      <c r="C10" s="12"/>
      <c r="D10" s="125" t="s">
        <v>21</v>
      </c>
      <c r="E10" s="126"/>
      <c r="F10" s="125" t="s">
        <v>22</v>
      </c>
      <c r="G10" s="127"/>
      <c r="H10" s="125" t="s">
        <v>23</v>
      </c>
      <c r="I10" s="127"/>
      <c r="J10" s="125" t="s">
        <v>24</v>
      </c>
      <c r="K10" s="127"/>
      <c r="L10" s="128" t="s">
        <v>25</v>
      </c>
      <c r="M10" s="3"/>
    </row>
    <row r="11" spans="2:13" ht="12.9" customHeight="1">
      <c r="B11" s="10" t="s">
        <v>26</v>
      </c>
      <c r="C11" s="12"/>
      <c r="D11" s="125" t="s">
        <v>27</v>
      </c>
      <c r="E11" s="126"/>
      <c r="F11" s="125" t="s">
        <v>28</v>
      </c>
      <c r="G11" s="127"/>
      <c r="H11" s="125" t="s">
        <v>29</v>
      </c>
      <c r="I11" s="127"/>
      <c r="J11" s="125" t="s">
        <v>30</v>
      </c>
      <c r="K11" s="127"/>
      <c r="L11" s="128" t="s">
        <v>31</v>
      </c>
      <c r="M11" s="11"/>
    </row>
    <row r="12" spans="2:13" ht="12" customHeight="1">
      <c r="B12" s="10" t="s">
        <v>32</v>
      </c>
      <c r="C12" s="8"/>
      <c r="D12" s="129" t="s">
        <v>33</v>
      </c>
      <c r="E12" s="126"/>
      <c r="F12" s="129" t="s">
        <v>34</v>
      </c>
      <c r="G12" s="127"/>
      <c r="H12" s="125" t="s">
        <v>35</v>
      </c>
      <c r="I12" s="127"/>
      <c r="J12" s="125" t="s">
        <v>36</v>
      </c>
      <c r="K12" s="127"/>
      <c r="L12" s="130" t="s">
        <v>37</v>
      </c>
      <c r="M12" s="3"/>
    </row>
    <row r="13" spans="2:13" ht="12" customHeight="1">
      <c r="B13" s="10" t="s">
        <v>38</v>
      </c>
      <c r="C13" s="8"/>
      <c r="D13" s="129" t="s">
        <v>39</v>
      </c>
      <c r="E13" s="126"/>
      <c r="F13" s="129">
        <v>-193</v>
      </c>
      <c r="G13" s="127"/>
      <c r="H13" s="125" t="s">
        <v>40</v>
      </c>
      <c r="I13" s="127"/>
      <c r="J13" s="125">
        <v>-436</v>
      </c>
      <c r="K13" s="127"/>
      <c r="L13" s="130" t="s">
        <v>41</v>
      </c>
      <c r="M13" s="3"/>
    </row>
    <row r="14" spans="2:13" ht="12" customHeight="1">
      <c r="B14" s="10" t="s">
        <v>42</v>
      </c>
      <c r="C14" s="12"/>
      <c r="D14" s="129">
        <v>-201</v>
      </c>
      <c r="E14" s="131"/>
      <c r="F14" s="129">
        <v>-65</v>
      </c>
      <c r="G14" s="127"/>
      <c r="H14" s="129">
        <v>-174</v>
      </c>
      <c r="I14" s="127"/>
      <c r="J14" s="129">
        <v>-181</v>
      </c>
      <c r="K14" s="127"/>
      <c r="L14" s="130">
        <v>-193</v>
      </c>
      <c r="M14" s="3"/>
    </row>
    <row r="15" spans="2:13" ht="12" customHeight="1">
      <c r="B15" s="10" t="s">
        <v>43</v>
      </c>
      <c r="C15" s="8"/>
      <c r="D15" s="125" t="s">
        <v>44</v>
      </c>
      <c r="E15" s="126"/>
      <c r="F15" s="129" t="s">
        <v>45</v>
      </c>
      <c r="G15" s="127"/>
      <c r="H15" s="125" t="s">
        <v>46</v>
      </c>
      <c r="I15" s="127"/>
      <c r="J15" s="125" t="s">
        <v>47</v>
      </c>
      <c r="K15" s="127"/>
      <c r="L15" s="128" t="s">
        <v>48</v>
      </c>
      <c r="M15" s="3"/>
    </row>
    <row r="16" spans="2:13" ht="12" customHeight="1">
      <c r="B16" s="10" t="s">
        <v>49</v>
      </c>
      <c r="C16" s="8"/>
      <c r="D16" s="125" t="s">
        <v>50</v>
      </c>
      <c r="E16" s="126"/>
      <c r="F16" s="129" t="s">
        <v>51</v>
      </c>
      <c r="G16" s="127"/>
      <c r="H16" s="125" t="s">
        <v>52</v>
      </c>
      <c r="I16" s="127"/>
      <c r="J16" s="125" t="s">
        <v>53</v>
      </c>
      <c r="K16" s="127"/>
      <c r="L16" s="128" t="s">
        <v>54</v>
      </c>
      <c r="M16" s="3"/>
    </row>
    <row r="17" spans="2:13" ht="12" customHeight="1">
      <c r="B17" s="10" t="s">
        <v>55</v>
      </c>
      <c r="C17" s="12"/>
      <c r="D17" s="129" t="s">
        <v>56</v>
      </c>
      <c r="E17" s="131"/>
      <c r="F17" s="129" t="s">
        <v>57</v>
      </c>
      <c r="G17" s="127"/>
      <c r="H17" s="129" t="s">
        <v>58</v>
      </c>
      <c r="I17" s="127"/>
      <c r="J17" s="129" t="s">
        <v>59</v>
      </c>
      <c r="K17" s="127"/>
      <c r="L17" s="130" t="s">
        <v>60</v>
      </c>
      <c r="M17" s="3"/>
    </row>
    <row r="18" spans="2:13" ht="12" customHeight="1">
      <c r="B18" s="10" t="s">
        <v>61</v>
      </c>
      <c r="C18" s="8"/>
      <c r="D18" s="129" t="s">
        <v>62</v>
      </c>
      <c r="E18" s="131"/>
      <c r="F18" s="129" t="s">
        <v>63</v>
      </c>
      <c r="G18" s="127"/>
      <c r="H18" s="129" t="s">
        <v>64</v>
      </c>
      <c r="I18" s="127"/>
      <c r="J18" s="129" t="s">
        <v>65</v>
      </c>
      <c r="K18" s="127"/>
      <c r="L18" s="130" t="s">
        <v>66</v>
      </c>
      <c r="M18" s="3"/>
    </row>
    <row r="19" spans="2:13" ht="12" customHeight="1">
      <c r="B19" s="14" t="s">
        <v>67</v>
      </c>
      <c r="C19" s="13"/>
      <c r="D19" s="132"/>
      <c r="E19" s="127"/>
      <c r="F19" s="132"/>
      <c r="G19" s="127"/>
      <c r="H19" s="132"/>
      <c r="I19" s="127"/>
      <c r="J19" s="132"/>
      <c r="K19" s="127"/>
      <c r="L19" s="133"/>
      <c r="M19" s="3"/>
    </row>
    <row r="20" spans="2:13" ht="12" customHeight="1">
      <c r="B20" s="10" t="s">
        <v>68</v>
      </c>
      <c r="C20" s="8"/>
      <c r="D20" s="125" t="s">
        <v>69</v>
      </c>
      <c r="E20" s="126"/>
      <c r="F20" s="125" t="s">
        <v>70</v>
      </c>
      <c r="G20" s="127"/>
      <c r="H20" s="125" t="s">
        <v>71</v>
      </c>
      <c r="I20" s="127"/>
      <c r="J20" s="125" t="s">
        <v>72</v>
      </c>
      <c r="K20" s="127"/>
      <c r="L20" s="128" t="s">
        <v>73</v>
      </c>
      <c r="M20" s="3"/>
    </row>
    <row r="21" spans="2:13" ht="12" customHeight="1">
      <c r="B21" s="10" t="s">
        <v>74</v>
      </c>
      <c r="C21" s="12"/>
      <c r="D21" s="125" t="s">
        <v>75</v>
      </c>
      <c r="E21" s="126"/>
      <c r="F21" s="125" t="s">
        <v>76</v>
      </c>
      <c r="G21" s="127"/>
      <c r="H21" s="125" t="s">
        <v>77</v>
      </c>
      <c r="I21" s="127"/>
      <c r="J21" s="125" t="s">
        <v>78</v>
      </c>
      <c r="K21" s="127"/>
      <c r="L21" s="128" t="s">
        <v>79</v>
      </c>
      <c r="M21" s="3"/>
    </row>
    <row r="22" spans="2:13" ht="12.9" customHeight="1">
      <c r="B22" s="10" t="s">
        <v>80</v>
      </c>
      <c r="C22" s="8"/>
      <c r="D22" s="125" t="s">
        <v>81</v>
      </c>
      <c r="E22" s="126"/>
      <c r="F22" s="125" t="s">
        <v>82</v>
      </c>
      <c r="G22" s="127"/>
      <c r="H22" s="125" t="s">
        <v>83</v>
      </c>
      <c r="I22" s="127"/>
      <c r="J22" s="125" t="s">
        <v>84</v>
      </c>
      <c r="K22" s="127"/>
      <c r="L22" s="128" t="s">
        <v>85</v>
      </c>
      <c r="M22" s="11"/>
    </row>
    <row r="23" spans="2:13" ht="12" customHeight="1">
      <c r="B23" s="14" t="s">
        <v>86</v>
      </c>
      <c r="C23" s="13"/>
      <c r="D23" s="132"/>
      <c r="E23" s="127"/>
      <c r="F23" s="132"/>
      <c r="G23" s="127"/>
      <c r="H23" s="132"/>
      <c r="I23" s="127"/>
      <c r="J23" s="132"/>
      <c r="K23" s="127"/>
      <c r="L23" s="133"/>
      <c r="M23" s="3"/>
    </row>
    <row r="24" spans="2:13" ht="12" customHeight="1">
      <c r="B24" s="10" t="s">
        <v>87</v>
      </c>
      <c r="C24" s="8"/>
      <c r="D24" s="125" t="s">
        <v>88</v>
      </c>
      <c r="E24" s="126"/>
      <c r="F24" s="125" t="s">
        <v>89</v>
      </c>
      <c r="G24" s="127"/>
      <c r="H24" s="125" t="s">
        <v>90</v>
      </c>
      <c r="I24" s="127"/>
      <c r="J24" s="125" t="s">
        <v>91</v>
      </c>
      <c r="K24" s="127"/>
      <c r="L24" s="128" t="s">
        <v>92</v>
      </c>
      <c r="M24" s="3"/>
    </row>
    <row r="25" spans="2:13" ht="12" customHeight="1">
      <c r="B25" s="10" t="s">
        <v>93</v>
      </c>
      <c r="C25" s="12"/>
      <c r="D25" s="125" t="s">
        <v>94</v>
      </c>
      <c r="E25" s="127"/>
      <c r="F25" s="125" t="s">
        <v>95</v>
      </c>
      <c r="G25" s="127"/>
      <c r="H25" s="125" t="s">
        <v>96</v>
      </c>
      <c r="I25" s="127"/>
      <c r="J25" s="125" t="s">
        <v>97</v>
      </c>
      <c r="K25" s="127"/>
      <c r="L25" s="128" t="s">
        <v>98</v>
      </c>
      <c r="M25" s="3"/>
    </row>
    <row r="26" spans="2:13" ht="12" customHeight="1">
      <c r="B26" s="14" t="s">
        <v>99</v>
      </c>
      <c r="C26" s="13"/>
      <c r="D26" s="132"/>
      <c r="E26" s="127"/>
      <c r="F26" s="132"/>
      <c r="G26" s="127"/>
      <c r="H26" s="132"/>
      <c r="I26" s="127"/>
      <c r="J26" s="132"/>
      <c r="K26" s="127"/>
      <c r="L26" s="133"/>
      <c r="M26" s="3"/>
    </row>
    <row r="27" spans="2:13" ht="12" customHeight="1">
      <c r="B27" s="10" t="s">
        <v>100</v>
      </c>
      <c r="C27" s="8"/>
      <c r="D27" s="125" t="s">
        <v>101</v>
      </c>
      <c r="E27" s="126"/>
      <c r="F27" s="125" t="s">
        <v>102</v>
      </c>
      <c r="G27" s="127"/>
      <c r="H27" s="125" t="s">
        <v>103</v>
      </c>
      <c r="I27" s="127"/>
      <c r="J27" s="125" t="s">
        <v>104</v>
      </c>
      <c r="K27" s="127"/>
      <c r="L27" s="128" t="s">
        <v>105</v>
      </c>
      <c r="M27" s="3"/>
    </row>
    <row r="28" spans="2:13" ht="12" customHeight="1">
      <c r="B28" s="10" t="s">
        <v>106</v>
      </c>
      <c r="C28" s="8"/>
      <c r="D28" s="125" t="s">
        <v>107</v>
      </c>
      <c r="E28" s="126"/>
      <c r="F28" s="125" t="s">
        <v>108</v>
      </c>
      <c r="G28" s="127"/>
      <c r="H28" s="125" t="s">
        <v>109</v>
      </c>
      <c r="I28" s="127"/>
      <c r="J28" s="125" t="s">
        <v>110</v>
      </c>
      <c r="K28" s="127"/>
      <c r="L28" s="128" t="s">
        <v>111</v>
      </c>
      <c r="M28" s="3"/>
    </row>
    <row r="29" spans="2:13" ht="12" customHeight="1">
      <c r="B29" s="10" t="s">
        <v>112</v>
      </c>
      <c r="C29" s="8"/>
      <c r="D29" s="125" t="s">
        <v>113</v>
      </c>
      <c r="E29" s="126"/>
      <c r="F29" s="125" t="s">
        <v>114</v>
      </c>
      <c r="G29" s="127"/>
      <c r="H29" s="125" t="s">
        <v>115</v>
      </c>
      <c r="I29" s="127"/>
      <c r="J29" s="125" t="s">
        <v>116</v>
      </c>
      <c r="K29" s="127"/>
      <c r="L29" s="128" t="s">
        <v>117</v>
      </c>
      <c r="M29" s="3"/>
    </row>
    <row r="30" spans="2:13" ht="12" customHeight="1">
      <c r="B30" s="10" t="s">
        <v>118</v>
      </c>
      <c r="C30" s="8"/>
      <c r="D30" s="125" t="s">
        <v>119</v>
      </c>
      <c r="E30" s="126"/>
      <c r="F30" s="125" t="s">
        <v>120</v>
      </c>
      <c r="G30" s="127"/>
      <c r="H30" s="125" t="s">
        <v>121</v>
      </c>
      <c r="I30" s="127"/>
      <c r="J30" s="125" t="s">
        <v>122</v>
      </c>
      <c r="K30" s="127"/>
      <c r="L30" s="128" t="s">
        <v>123</v>
      </c>
      <c r="M30" s="3"/>
    </row>
    <row r="31" spans="2:13" ht="12" customHeight="1">
      <c r="B31" s="10" t="s">
        <v>124</v>
      </c>
      <c r="C31" s="12"/>
      <c r="D31" s="125" t="s">
        <v>125</v>
      </c>
      <c r="E31" s="126"/>
      <c r="F31" s="125" t="s">
        <v>126</v>
      </c>
      <c r="G31" s="127"/>
      <c r="H31" s="125" t="s">
        <v>127</v>
      </c>
      <c r="I31" s="127"/>
      <c r="J31" s="125" t="s">
        <v>128</v>
      </c>
      <c r="K31" s="127"/>
      <c r="L31" s="128" t="s">
        <v>129</v>
      </c>
      <c r="M31" s="3"/>
    </row>
    <row r="32" spans="2:13" ht="6" customHeight="1">
      <c r="B32" s="9"/>
      <c r="C32" s="8"/>
      <c r="D32" s="6"/>
      <c r="E32" s="7"/>
      <c r="F32" s="6"/>
      <c r="G32" s="5"/>
      <c r="H32" s="6"/>
      <c r="I32" s="5"/>
      <c r="J32" s="6"/>
      <c r="K32" s="5"/>
      <c r="L32" s="4"/>
      <c r="M32" s="3"/>
    </row>
    <row r="33" spans="2:13" ht="120" customHeight="1">
      <c r="B33" s="122" t="s">
        <v>130</v>
      </c>
      <c r="C33" s="123"/>
      <c r="D33" s="124"/>
      <c r="E33" s="124"/>
      <c r="F33" s="124"/>
      <c r="G33" s="124"/>
      <c r="H33" s="124"/>
      <c r="I33" s="124"/>
      <c r="J33" s="124"/>
      <c r="K33" s="124"/>
      <c r="L33" s="124"/>
      <c r="M33" s="2"/>
    </row>
  </sheetData>
  <pageMargins left="0.7" right="0.7" top="0.75" bottom="0.75" header="0.3" footer="0.3"/>
  <pageSetup paperSize="256" orientation="portrait" horizontalDpi="0" verticalDpi="0"/>
  <ignoredErrors>
    <ignoredError sqref="I16 I15 K16 K15 K22 K21 K20 E29:K29 E28:K28 E27:K27 E25:L25 E24:L24 D26:L26 E22:I22 E21:I21 E20:I20 D23:L23 I18:K18 D18:G18 D19:L19 E16:G16 E15:G15 D12:E12 G10 I10 K10 E10 D11:E11 K7 I7 G7 E7 K14 I14 G14 E14 K13 G13:I13 D13:E13 D17:L17 D8:L9 D7 D10 H18 D16 F13 J13 L13 D14 F14 H14 J14 L14 F7 H7 J7 L7 F10 L10 J10 H10 L12 D15 H15 H16 D22 L18 D25 D20 J20 D21 J21 J22 D29 D24 D27 L27 D28 L28 L29 L20 L21 L22 L15 L16 J15 J16 K12 K11:L11 G11 I11 H12 F12:G12 I12 F11 J12 J11 H11 D30:L30 E31 G31 I31:K31" numberStoredAsText="1"/>
  </ignoredErrors>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36F77-68A3-974B-95A4-61E2A019A6E0}">
  <dimension ref="B2:V50"/>
  <sheetViews>
    <sheetView showGridLines="0" zoomScale="150" zoomScaleNormal="150" workbookViewId="0">
      <pane xSplit="19" ySplit="6" topLeftCell="T7" activePane="bottomRight" state="frozen"/>
      <selection pane="topRight" activeCell="D17" sqref="D17"/>
      <selection pane="bottomLeft" activeCell="D17" sqref="D17"/>
      <selection pane="bottomRight" activeCell="A8" sqref="A8"/>
    </sheetView>
  </sheetViews>
  <sheetFormatPr baseColWidth="10" defaultColWidth="7.5" defaultRowHeight="13.2"/>
  <cols>
    <col min="1" max="1" width="2.3984375" style="1" customWidth="1"/>
    <col min="2" max="2" width="22" style="1" customWidth="1"/>
    <col min="3" max="3" width="1" style="1" customWidth="1"/>
    <col min="4" max="4" width="5.8984375" style="1" customWidth="1"/>
    <col min="5" max="5" width="1" style="1" customWidth="1"/>
    <col min="6" max="6" width="5.8984375" style="1" customWidth="1"/>
    <col min="7" max="7" width="1" style="1" customWidth="1"/>
    <col min="8" max="8" width="5.8984375" style="1" customWidth="1"/>
    <col min="9" max="9" width="1.09765625" style="1" customWidth="1"/>
    <col min="10" max="10" width="5.8984375" style="1" customWidth="1"/>
    <col min="11" max="11" width="1.09765625" style="1" customWidth="1"/>
    <col min="12" max="12" width="5.8984375" style="1" customWidth="1"/>
    <col min="13" max="13" width="1.09765625" style="1" customWidth="1"/>
    <col min="14" max="14" width="5.8984375" style="1" customWidth="1"/>
    <col min="15" max="15" width="1.09765625" style="1" customWidth="1"/>
    <col min="16" max="16" width="5.8984375" style="1" customWidth="1"/>
    <col min="17" max="17" width="1.09765625" style="1" customWidth="1"/>
    <col min="18" max="18" width="5.8984375" style="1" customWidth="1"/>
    <col min="19" max="19" width="1.09765625" style="1" customWidth="1"/>
    <col min="20" max="20" width="5.8984375" style="1" customWidth="1"/>
    <col min="21" max="21" width="2.3984375" style="1" customWidth="1"/>
    <col min="22" max="16384" width="7.5" style="1"/>
  </cols>
  <sheetData>
    <row r="2" spans="2:22" ht="33.9" customHeight="1">
      <c r="B2" s="112"/>
      <c r="C2" s="112"/>
      <c r="D2" s="112"/>
      <c r="E2" s="112"/>
      <c r="F2" s="112"/>
      <c r="G2" s="112"/>
      <c r="Q2" s="416" t="s">
        <v>0</v>
      </c>
      <c r="R2" s="416"/>
      <c r="S2" s="416"/>
      <c r="T2" s="416"/>
    </row>
    <row r="4" spans="2:22" ht="27.9" customHeight="1" thickBot="1">
      <c r="B4" s="492" t="s">
        <v>1605</v>
      </c>
      <c r="C4" s="493"/>
      <c r="D4" s="493"/>
      <c r="E4" s="493"/>
      <c r="F4" s="493"/>
      <c r="G4" s="493"/>
      <c r="H4" s="493"/>
      <c r="I4" s="493"/>
      <c r="J4" s="493"/>
      <c r="K4" s="493"/>
      <c r="L4" s="493"/>
      <c r="M4" s="493"/>
      <c r="N4" s="493"/>
      <c r="O4" s="493"/>
      <c r="P4" s="493"/>
      <c r="Q4" s="493"/>
      <c r="R4" s="493"/>
      <c r="S4" s="493"/>
      <c r="T4" s="493"/>
    </row>
    <row r="5" spans="2:22" s="40" customFormat="1" ht="27.9" customHeight="1">
      <c r="B5" s="84"/>
      <c r="C5" s="84"/>
      <c r="D5" s="28">
        <v>2021</v>
      </c>
      <c r="E5" s="83"/>
      <c r="F5" s="107" t="s">
        <v>1606</v>
      </c>
      <c r="G5" s="83"/>
      <c r="H5" s="28">
        <v>2022</v>
      </c>
      <c r="I5" s="83"/>
      <c r="J5" s="107" t="s">
        <v>1606</v>
      </c>
      <c r="K5" s="20"/>
      <c r="L5" s="28">
        <v>2023</v>
      </c>
      <c r="M5" s="83"/>
      <c r="N5" s="107" t="s">
        <v>1606</v>
      </c>
      <c r="O5" s="20"/>
      <c r="P5" s="28">
        <v>2024</v>
      </c>
      <c r="Q5" s="83"/>
      <c r="R5" s="107" t="s">
        <v>1606</v>
      </c>
      <c r="S5" s="20"/>
      <c r="T5" s="28">
        <v>2025</v>
      </c>
    </row>
    <row r="6" spans="2:22" s="49" customFormat="1" ht="15.9" customHeight="1" thickBot="1">
      <c r="B6" s="106" t="s">
        <v>1607</v>
      </c>
      <c r="C6" s="13"/>
      <c r="D6" s="220"/>
      <c r="E6" s="183"/>
      <c r="F6" s="221"/>
      <c r="G6" s="183"/>
      <c r="H6" s="220"/>
      <c r="I6" s="183"/>
      <c r="J6" s="221"/>
      <c r="K6" s="183"/>
      <c r="L6" s="220"/>
      <c r="M6" s="183"/>
      <c r="N6" s="221"/>
      <c r="O6" s="183"/>
      <c r="P6" s="220"/>
      <c r="Q6" s="183"/>
      <c r="R6" s="221"/>
      <c r="S6" s="183"/>
      <c r="T6" s="220"/>
    </row>
    <row r="7" spans="2:22" ht="23.1" customHeight="1">
      <c r="B7" s="94" t="s">
        <v>1608</v>
      </c>
      <c r="C7" s="21"/>
      <c r="D7" s="222" t="s">
        <v>21</v>
      </c>
      <c r="E7" s="223"/>
      <c r="F7" s="105">
        <v>-0.04</v>
      </c>
      <c r="G7" s="223"/>
      <c r="H7" s="222" t="s">
        <v>22</v>
      </c>
      <c r="I7" s="223"/>
      <c r="J7" s="105">
        <v>-0.04</v>
      </c>
      <c r="K7" s="223"/>
      <c r="L7" s="222" t="s">
        <v>23</v>
      </c>
      <c r="M7" s="223"/>
      <c r="N7" s="224" t="s">
        <v>1400</v>
      </c>
      <c r="O7" s="223"/>
      <c r="P7" s="222" t="s">
        <v>24</v>
      </c>
      <c r="Q7" s="223"/>
      <c r="R7" s="224" t="s">
        <v>1412</v>
      </c>
      <c r="S7" s="223"/>
      <c r="T7" s="222" t="s">
        <v>25</v>
      </c>
    </row>
    <row r="8" spans="2:22" ht="28.8">
      <c r="B8" s="39" t="s">
        <v>1609</v>
      </c>
      <c r="C8" s="21"/>
      <c r="D8" s="175" t="s">
        <v>50</v>
      </c>
      <c r="E8" s="46"/>
      <c r="F8" s="103">
        <v>-0.09</v>
      </c>
      <c r="G8" s="46"/>
      <c r="H8" s="175" t="s">
        <v>1610</v>
      </c>
      <c r="I8" s="46"/>
      <c r="J8" s="225" t="s">
        <v>1611</v>
      </c>
      <c r="K8" s="46"/>
      <c r="L8" s="175" t="s">
        <v>1612</v>
      </c>
      <c r="M8" s="46"/>
      <c r="N8" s="104">
        <v>-0.04</v>
      </c>
      <c r="O8" s="46"/>
      <c r="P8" s="175" t="s">
        <v>53</v>
      </c>
      <c r="Q8" s="46"/>
      <c r="R8" s="225" t="s">
        <v>1498</v>
      </c>
      <c r="S8" s="46"/>
      <c r="T8" s="175" t="s">
        <v>54</v>
      </c>
    </row>
    <row r="9" spans="2:22" ht="23.1" customHeight="1">
      <c r="B9" s="94" t="s">
        <v>1613</v>
      </c>
      <c r="C9" s="16"/>
      <c r="D9" s="175" t="s">
        <v>1496</v>
      </c>
      <c r="E9" s="174"/>
      <c r="F9" s="103">
        <v>-0.34</v>
      </c>
      <c r="G9" s="174"/>
      <c r="H9" s="175" t="s">
        <v>1614</v>
      </c>
      <c r="I9" s="174"/>
      <c r="J9" s="141" t="s">
        <v>1615</v>
      </c>
      <c r="K9" s="174"/>
      <c r="L9" s="175" t="s">
        <v>1616</v>
      </c>
      <c r="M9" s="174"/>
      <c r="N9" s="103">
        <v>-0.02</v>
      </c>
      <c r="O9" s="174"/>
      <c r="P9" s="175" t="s">
        <v>1617</v>
      </c>
      <c r="Q9" s="174"/>
      <c r="R9" s="103">
        <v>-0.33</v>
      </c>
      <c r="S9" s="174"/>
      <c r="T9" s="175" t="s">
        <v>1618</v>
      </c>
      <c r="V9" s="120"/>
    </row>
    <row r="10" spans="2:22" s="49" customFormat="1" ht="13.8" thickBot="1">
      <c r="B10" s="102" t="s">
        <v>1619</v>
      </c>
      <c r="C10" s="8"/>
      <c r="D10" s="220"/>
      <c r="E10" s="131"/>
      <c r="F10" s="226"/>
      <c r="G10" s="131"/>
      <c r="H10" s="220"/>
      <c r="I10" s="131"/>
      <c r="J10" s="226"/>
      <c r="K10" s="131"/>
      <c r="L10" s="220"/>
      <c r="M10" s="131"/>
      <c r="N10" s="226"/>
      <c r="O10" s="131"/>
      <c r="P10" s="220"/>
      <c r="Q10" s="131"/>
      <c r="R10" s="226"/>
      <c r="S10" s="131"/>
      <c r="T10" s="220"/>
    </row>
    <row r="11" spans="2:22" s="49" customFormat="1">
      <c r="B11" s="97" t="s">
        <v>1620</v>
      </c>
      <c r="C11" s="8"/>
      <c r="D11" s="184" t="s">
        <v>1621</v>
      </c>
      <c r="E11" s="131"/>
      <c r="F11" s="98">
        <v>-0.03</v>
      </c>
      <c r="G11" s="131"/>
      <c r="H11" s="184" t="s">
        <v>914</v>
      </c>
      <c r="I11" s="131"/>
      <c r="J11" s="176" t="s">
        <v>1425</v>
      </c>
      <c r="K11" s="131"/>
      <c r="L11" s="184" t="s">
        <v>711</v>
      </c>
      <c r="M11" s="131"/>
      <c r="N11" s="176" t="s">
        <v>1412</v>
      </c>
      <c r="O11" s="131"/>
      <c r="P11" s="184" t="s">
        <v>1096</v>
      </c>
      <c r="Q11" s="131"/>
      <c r="R11" s="176" t="s">
        <v>1400</v>
      </c>
      <c r="S11" s="131"/>
      <c r="T11" s="184" t="s">
        <v>1026</v>
      </c>
    </row>
    <row r="12" spans="2:22" ht="19.8" thickBot="1">
      <c r="B12" s="99" t="s">
        <v>1622</v>
      </c>
      <c r="C12" s="77"/>
      <c r="D12" s="220"/>
      <c r="E12" s="131"/>
      <c r="F12" s="226"/>
      <c r="G12" s="131"/>
      <c r="H12" s="220"/>
      <c r="I12" s="131"/>
      <c r="J12" s="226"/>
      <c r="K12" s="131"/>
      <c r="L12" s="220"/>
      <c r="M12" s="131"/>
      <c r="N12" s="226"/>
      <c r="O12" s="131"/>
      <c r="P12" s="220"/>
      <c r="Q12" s="131"/>
      <c r="R12" s="226"/>
      <c r="S12" s="131"/>
      <c r="T12" s="220"/>
    </row>
    <row r="13" spans="2:22" s="49" customFormat="1" ht="12.9" customHeight="1">
      <c r="B13" s="97" t="s">
        <v>1623</v>
      </c>
      <c r="C13" s="8"/>
      <c r="D13" s="184" t="s">
        <v>1624</v>
      </c>
      <c r="E13" s="131"/>
      <c r="F13" s="176" t="s">
        <v>1412</v>
      </c>
      <c r="G13" s="131"/>
      <c r="H13" s="184" t="s">
        <v>1625</v>
      </c>
      <c r="I13" s="131"/>
      <c r="J13" s="176" t="s">
        <v>1626</v>
      </c>
      <c r="K13" s="131"/>
      <c r="L13" s="184" t="s">
        <v>1627</v>
      </c>
      <c r="M13" s="131"/>
      <c r="N13" s="176" t="s">
        <v>1473</v>
      </c>
      <c r="O13" s="131"/>
      <c r="P13" s="184" t="s">
        <v>1558</v>
      </c>
      <c r="Q13" s="131"/>
      <c r="R13" s="176" t="s">
        <v>1400</v>
      </c>
      <c r="S13" s="131"/>
      <c r="T13" s="184" t="s">
        <v>1591</v>
      </c>
    </row>
    <row r="14" spans="2:22" s="49" customFormat="1" ht="12.9" customHeight="1">
      <c r="B14" s="97" t="s">
        <v>1628</v>
      </c>
      <c r="C14" s="8"/>
      <c r="D14" s="184" t="s">
        <v>1629</v>
      </c>
      <c r="E14" s="131"/>
      <c r="F14" s="176" t="s">
        <v>1630</v>
      </c>
      <c r="G14" s="131"/>
      <c r="H14" s="184" t="s">
        <v>278</v>
      </c>
      <c r="I14" s="131"/>
      <c r="J14" s="176" t="s">
        <v>1631</v>
      </c>
      <c r="K14" s="131"/>
      <c r="L14" s="184" t="s">
        <v>1632</v>
      </c>
      <c r="M14" s="131"/>
      <c r="N14" s="176" t="s">
        <v>19</v>
      </c>
      <c r="O14" s="131"/>
      <c r="P14" s="184" t="s">
        <v>1561</v>
      </c>
      <c r="Q14" s="131"/>
      <c r="R14" s="176" t="s">
        <v>1498</v>
      </c>
      <c r="S14" s="131"/>
      <c r="T14" s="184" t="s">
        <v>1593</v>
      </c>
    </row>
    <row r="15" spans="2:22" s="49" customFormat="1" ht="12.9" customHeight="1">
      <c r="B15" s="97" t="s">
        <v>1633</v>
      </c>
      <c r="C15" s="8"/>
      <c r="D15" s="149" t="s">
        <v>514</v>
      </c>
      <c r="E15" s="178"/>
      <c r="F15" s="179" t="s">
        <v>514</v>
      </c>
      <c r="G15" s="178"/>
      <c r="H15" s="149" t="s">
        <v>514</v>
      </c>
      <c r="I15" s="178"/>
      <c r="J15" s="179" t="s">
        <v>514</v>
      </c>
      <c r="K15" s="178"/>
      <c r="L15" s="147" t="s">
        <v>514</v>
      </c>
      <c r="M15" s="178"/>
      <c r="N15" s="179" t="s">
        <v>514</v>
      </c>
      <c r="O15" s="178"/>
      <c r="P15" s="147" t="s">
        <v>1563</v>
      </c>
      <c r="Q15" s="178"/>
      <c r="R15" s="96">
        <v>-0.19</v>
      </c>
      <c r="S15" s="178"/>
      <c r="T15" s="147" t="s">
        <v>1595</v>
      </c>
    </row>
    <row r="16" spans="2:22" s="49" customFormat="1" ht="12.9" customHeight="1">
      <c r="B16" s="8" t="s">
        <v>1634</v>
      </c>
      <c r="C16" s="8"/>
      <c r="D16" s="149" t="s">
        <v>514</v>
      </c>
      <c r="E16" s="178"/>
      <c r="F16" s="185" t="s">
        <v>514</v>
      </c>
      <c r="G16" s="178"/>
      <c r="H16" s="149" t="s">
        <v>514</v>
      </c>
      <c r="I16" s="178"/>
      <c r="J16" s="185" t="s">
        <v>514</v>
      </c>
      <c r="K16" s="178"/>
      <c r="L16" s="147" t="s">
        <v>514</v>
      </c>
      <c r="M16" s="178"/>
      <c r="N16" s="185" t="s">
        <v>514</v>
      </c>
      <c r="O16" s="178"/>
      <c r="P16" s="147" t="s">
        <v>1565</v>
      </c>
      <c r="Q16" s="178"/>
      <c r="R16" s="100">
        <v>0</v>
      </c>
      <c r="S16" s="178"/>
      <c r="T16" s="147" t="s">
        <v>1566</v>
      </c>
    </row>
    <row r="17" spans="2:20" s="49" customFormat="1" ht="12.9" customHeight="1">
      <c r="B17" s="101" t="s">
        <v>1635</v>
      </c>
      <c r="C17" s="13"/>
      <c r="D17" s="149" t="s">
        <v>514</v>
      </c>
      <c r="E17" s="183"/>
      <c r="F17" s="171" t="s">
        <v>514</v>
      </c>
      <c r="G17" s="183"/>
      <c r="H17" s="149" t="s">
        <v>514</v>
      </c>
      <c r="I17" s="183"/>
      <c r="J17" s="171" t="s">
        <v>514</v>
      </c>
      <c r="K17" s="183"/>
      <c r="L17" s="149" t="s">
        <v>514</v>
      </c>
      <c r="M17" s="183"/>
      <c r="N17" s="171" t="s">
        <v>514</v>
      </c>
      <c r="O17" s="183"/>
      <c r="P17" s="149" t="s">
        <v>1567</v>
      </c>
      <c r="Q17" s="183"/>
      <c r="R17" s="171" t="s">
        <v>1492</v>
      </c>
      <c r="S17" s="183"/>
      <c r="T17" s="149" t="s">
        <v>1597</v>
      </c>
    </row>
    <row r="18" spans="2:20" s="49" customFormat="1" ht="12.9" customHeight="1">
      <c r="B18" s="8" t="s">
        <v>1636</v>
      </c>
      <c r="C18" s="8"/>
      <c r="D18" s="184" t="s">
        <v>1637</v>
      </c>
      <c r="E18" s="186"/>
      <c r="F18" s="100">
        <v>-0.06</v>
      </c>
      <c r="G18" s="186"/>
      <c r="H18" s="184" t="s">
        <v>1638</v>
      </c>
      <c r="I18" s="186"/>
      <c r="J18" s="185" t="s">
        <v>1394</v>
      </c>
      <c r="K18" s="186"/>
      <c r="L18" s="184" t="s">
        <v>1639</v>
      </c>
      <c r="M18" s="186"/>
      <c r="N18" s="185" t="s">
        <v>14</v>
      </c>
      <c r="O18" s="186"/>
      <c r="P18" s="184" t="s">
        <v>1640</v>
      </c>
      <c r="Q18" s="186"/>
      <c r="R18" s="185" t="s">
        <v>1395</v>
      </c>
      <c r="S18" s="186"/>
      <c r="T18" s="184" t="s">
        <v>1641</v>
      </c>
    </row>
    <row r="19" spans="2:20" s="49" customFormat="1" ht="12.9" customHeight="1">
      <c r="B19" s="10" t="s">
        <v>1642</v>
      </c>
      <c r="C19" s="8"/>
      <c r="D19" s="180" t="s">
        <v>1643</v>
      </c>
      <c r="E19" s="131"/>
      <c r="F19" s="188" t="s">
        <v>1644</v>
      </c>
      <c r="G19" s="131"/>
      <c r="H19" s="180" t="s">
        <v>1645</v>
      </c>
      <c r="I19" s="131"/>
      <c r="J19" s="188" t="s">
        <v>18</v>
      </c>
      <c r="K19" s="131"/>
      <c r="L19" s="180" t="s">
        <v>438</v>
      </c>
      <c r="M19" s="131"/>
      <c r="N19" s="188" t="s">
        <v>1646</v>
      </c>
      <c r="O19" s="131"/>
      <c r="P19" s="180" t="s">
        <v>1647</v>
      </c>
      <c r="Q19" s="131"/>
      <c r="R19" s="188" t="s">
        <v>1394</v>
      </c>
      <c r="S19" s="131"/>
      <c r="T19" s="180" t="s">
        <v>1648</v>
      </c>
    </row>
    <row r="20" spans="2:20" s="49" customFormat="1" ht="12.9" customHeight="1">
      <c r="B20" s="10" t="s">
        <v>1649</v>
      </c>
      <c r="C20" s="8"/>
      <c r="D20" s="149" t="s">
        <v>1650</v>
      </c>
      <c r="E20" s="131"/>
      <c r="F20" s="96">
        <v>-0.06</v>
      </c>
      <c r="G20" s="131"/>
      <c r="H20" s="149" t="s">
        <v>1651</v>
      </c>
      <c r="I20" s="131"/>
      <c r="J20" s="179" t="s">
        <v>1425</v>
      </c>
      <c r="K20" s="131"/>
      <c r="L20" s="149" t="s">
        <v>1652</v>
      </c>
      <c r="M20" s="131"/>
      <c r="N20" s="179" t="s">
        <v>15</v>
      </c>
      <c r="O20" s="131"/>
      <c r="P20" s="149" t="s">
        <v>1653</v>
      </c>
      <c r="Q20" s="131"/>
      <c r="R20" s="96">
        <v>-7.0000000000000007E-2</v>
      </c>
      <c r="S20" s="131"/>
      <c r="T20" s="149" t="s">
        <v>1654</v>
      </c>
    </row>
    <row r="21" spans="2:20" s="49" customFormat="1" ht="12.9" customHeight="1">
      <c r="B21" s="10" t="s">
        <v>1655</v>
      </c>
      <c r="C21" s="8"/>
      <c r="D21" s="149" t="s">
        <v>1656</v>
      </c>
      <c r="E21" s="131"/>
      <c r="F21" s="179" t="s">
        <v>1492</v>
      </c>
      <c r="G21" s="131"/>
      <c r="H21" s="149" t="s">
        <v>1657</v>
      </c>
      <c r="I21" s="131"/>
      <c r="J21" s="179" t="s">
        <v>1406</v>
      </c>
      <c r="K21" s="131"/>
      <c r="L21" s="149" t="s">
        <v>1658</v>
      </c>
      <c r="M21" s="131"/>
      <c r="N21" s="179" t="s">
        <v>1659</v>
      </c>
      <c r="O21" s="131"/>
      <c r="P21" s="149" t="s">
        <v>23</v>
      </c>
      <c r="Q21" s="131"/>
      <c r="R21" s="179" t="s">
        <v>1406</v>
      </c>
      <c r="S21" s="131"/>
      <c r="T21" s="149" t="s">
        <v>1660</v>
      </c>
    </row>
    <row r="22" spans="2:20" ht="13.8" thickBot="1">
      <c r="B22" s="99" t="s">
        <v>1661</v>
      </c>
      <c r="C22" s="77"/>
      <c r="D22" s="220"/>
      <c r="E22" s="131"/>
      <c r="F22" s="226"/>
      <c r="G22" s="131"/>
      <c r="H22" s="220"/>
      <c r="I22" s="131"/>
      <c r="J22" s="226"/>
      <c r="K22" s="131"/>
      <c r="L22" s="220"/>
      <c r="M22" s="131"/>
      <c r="N22" s="226"/>
      <c r="O22" s="131"/>
      <c r="P22" s="220"/>
      <c r="Q22" s="131"/>
      <c r="R22" s="226"/>
      <c r="S22" s="131"/>
      <c r="T22" s="220"/>
    </row>
    <row r="23" spans="2:20">
      <c r="B23" s="97" t="s">
        <v>1662</v>
      </c>
      <c r="C23" s="8"/>
      <c r="D23" s="184" t="s">
        <v>1663</v>
      </c>
      <c r="E23" s="131"/>
      <c r="F23" s="98">
        <v>-0.01</v>
      </c>
      <c r="G23" s="131"/>
      <c r="H23" s="184" t="s">
        <v>1664</v>
      </c>
      <c r="I23" s="131"/>
      <c r="J23" s="176" t="s">
        <v>1406</v>
      </c>
      <c r="K23" s="131"/>
      <c r="L23" s="184" t="s">
        <v>1665</v>
      </c>
      <c r="M23" s="131"/>
      <c r="N23" s="176" t="s">
        <v>1666</v>
      </c>
      <c r="O23" s="131"/>
      <c r="P23" s="184" t="s">
        <v>1667</v>
      </c>
      <c r="Q23" s="131"/>
      <c r="R23" s="98">
        <v>-0.66</v>
      </c>
      <c r="S23" s="131"/>
      <c r="T23" s="184" t="s">
        <v>1668</v>
      </c>
    </row>
    <row r="24" spans="2:20">
      <c r="B24" s="97" t="s">
        <v>1669</v>
      </c>
      <c r="C24" s="8"/>
      <c r="D24" s="184" t="s">
        <v>1670</v>
      </c>
      <c r="E24" s="131"/>
      <c r="F24" s="176" t="s">
        <v>1406</v>
      </c>
      <c r="G24" s="131"/>
      <c r="H24" s="184" t="s">
        <v>1671</v>
      </c>
      <c r="I24" s="131"/>
      <c r="J24" s="176" t="s">
        <v>1477</v>
      </c>
      <c r="K24" s="131"/>
      <c r="L24" s="184" t="s">
        <v>1672</v>
      </c>
      <c r="M24" s="131"/>
      <c r="N24" s="176" t="s">
        <v>1436</v>
      </c>
      <c r="O24" s="131"/>
      <c r="P24" s="184" t="s">
        <v>1673</v>
      </c>
      <c r="Q24" s="131"/>
      <c r="R24" s="98">
        <v>-0.63</v>
      </c>
      <c r="S24" s="131"/>
      <c r="T24" s="184" t="s">
        <v>1674</v>
      </c>
    </row>
    <row r="25" spans="2:20">
      <c r="B25" s="97" t="s">
        <v>1675</v>
      </c>
      <c r="C25" s="8"/>
      <c r="D25" s="184" t="s">
        <v>514</v>
      </c>
      <c r="E25" s="131"/>
      <c r="F25" s="176" t="s">
        <v>514</v>
      </c>
      <c r="G25" s="131"/>
      <c r="H25" s="184" t="s">
        <v>514</v>
      </c>
      <c r="I25" s="131"/>
      <c r="J25" s="176" t="s">
        <v>514</v>
      </c>
      <c r="K25" s="131"/>
      <c r="L25" s="184" t="s">
        <v>1676</v>
      </c>
      <c r="M25" s="131"/>
      <c r="N25" s="176" t="s">
        <v>1677</v>
      </c>
      <c r="O25" s="131"/>
      <c r="P25" s="184" t="s">
        <v>1678</v>
      </c>
      <c r="Q25" s="131"/>
      <c r="R25" s="176" t="s">
        <v>1484</v>
      </c>
      <c r="S25" s="131"/>
      <c r="T25" s="184" t="s">
        <v>1678</v>
      </c>
    </row>
    <row r="26" spans="2:20">
      <c r="B26" s="97" t="s">
        <v>1679</v>
      </c>
      <c r="C26" s="8"/>
      <c r="D26" s="184" t="s">
        <v>1680</v>
      </c>
      <c r="E26" s="131"/>
      <c r="F26" s="176" t="s">
        <v>1681</v>
      </c>
      <c r="G26" s="131"/>
      <c r="H26" s="184" t="s">
        <v>1682</v>
      </c>
      <c r="I26" s="131"/>
      <c r="J26" s="176" t="s">
        <v>19</v>
      </c>
      <c r="K26" s="131"/>
      <c r="L26" s="184" t="s">
        <v>1683</v>
      </c>
      <c r="M26" s="131"/>
      <c r="N26" s="176" t="s">
        <v>1626</v>
      </c>
      <c r="O26" s="131"/>
      <c r="P26" s="184" t="s">
        <v>1684</v>
      </c>
      <c r="Q26" s="131"/>
      <c r="R26" s="98">
        <v>-0.17</v>
      </c>
      <c r="S26" s="131"/>
      <c r="T26" s="184" t="s">
        <v>1685</v>
      </c>
    </row>
    <row r="27" spans="2:20">
      <c r="B27" s="97" t="s">
        <v>1686</v>
      </c>
      <c r="C27" s="8"/>
      <c r="D27" s="184" t="s">
        <v>1687</v>
      </c>
      <c r="E27" s="131"/>
      <c r="F27" s="98">
        <v>-0.63</v>
      </c>
      <c r="G27" s="131"/>
      <c r="H27" s="184" t="s">
        <v>1688</v>
      </c>
      <c r="I27" s="131"/>
      <c r="J27" s="98">
        <v>-0.24</v>
      </c>
      <c r="K27" s="131"/>
      <c r="L27" s="184" t="s">
        <v>1689</v>
      </c>
      <c r="M27" s="131"/>
      <c r="N27" s="98">
        <v>-0.25</v>
      </c>
      <c r="O27" s="131"/>
      <c r="P27" s="184" t="s">
        <v>197</v>
      </c>
      <c r="Q27" s="131"/>
      <c r="R27" s="98">
        <v>-0.64</v>
      </c>
      <c r="S27" s="131"/>
      <c r="T27" s="184" t="s">
        <v>1690</v>
      </c>
    </row>
    <row r="28" spans="2:20">
      <c r="B28" s="97" t="s">
        <v>1691</v>
      </c>
      <c r="C28" s="8"/>
      <c r="D28" s="149" t="s">
        <v>1692</v>
      </c>
      <c r="E28" s="178"/>
      <c r="F28" s="96">
        <v>-0.71</v>
      </c>
      <c r="G28" s="178"/>
      <c r="H28" s="149" t="s">
        <v>1693</v>
      </c>
      <c r="I28" s="178"/>
      <c r="J28" s="96">
        <v>-0.12</v>
      </c>
      <c r="K28" s="178"/>
      <c r="L28" s="147" t="s">
        <v>1694</v>
      </c>
      <c r="M28" s="178"/>
      <c r="N28" s="96">
        <v>0</v>
      </c>
      <c r="O28" s="178"/>
      <c r="P28" s="147" t="s">
        <v>1694</v>
      </c>
      <c r="Q28" s="178"/>
      <c r="R28" s="179" t="s">
        <v>1484</v>
      </c>
      <c r="S28" s="178"/>
      <c r="T28" s="147" t="s">
        <v>1694</v>
      </c>
    </row>
    <row r="29" spans="2:20">
      <c r="B29" s="97" t="s">
        <v>1695</v>
      </c>
      <c r="C29" s="8"/>
      <c r="D29" s="149" t="s">
        <v>1696</v>
      </c>
      <c r="E29" s="178"/>
      <c r="F29" s="96">
        <v>-0.68</v>
      </c>
      <c r="G29" s="178"/>
      <c r="H29" s="149" t="s">
        <v>1697</v>
      </c>
      <c r="I29" s="178"/>
      <c r="J29" s="179" t="s">
        <v>514</v>
      </c>
      <c r="K29" s="178"/>
      <c r="L29" s="147" t="s">
        <v>514</v>
      </c>
      <c r="M29" s="178"/>
      <c r="N29" s="179" t="s">
        <v>514</v>
      </c>
      <c r="O29" s="178"/>
      <c r="P29" s="147" t="s">
        <v>514</v>
      </c>
      <c r="Q29" s="178"/>
      <c r="R29" s="179" t="s">
        <v>514</v>
      </c>
      <c r="S29" s="178"/>
      <c r="T29" s="147" t="s">
        <v>514</v>
      </c>
    </row>
    <row r="30" spans="2:20" ht="13.8" thickBot="1">
      <c r="B30" s="99" t="s">
        <v>1698</v>
      </c>
      <c r="C30" s="77"/>
      <c r="D30" s="220"/>
      <c r="E30" s="131"/>
      <c r="F30" s="226"/>
      <c r="G30" s="131"/>
      <c r="H30" s="220"/>
      <c r="I30" s="131"/>
      <c r="J30" s="226"/>
      <c r="K30" s="131"/>
      <c r="L30" s="220"/>
      <c r="M30" s="131"/>
      <c r="N30" s="226"/>
      <c r="O30" s="131"/>
      <c r="P30" s="220"/>
      <c r="Q30" s="131"/>
      <c r="R30" s="226"/>
      <c r="S30" s="131"/>
      <c r="T30" s="220"/>
    </row>
    <row r="31" spans="2:20" s="49" customFormat="1" ht="12.9" customHeight="1">
      <c r="B31" s="97" t="s">
        <v>1699</v>
      </c>
      <c r="C31" s="8"/>
      <c r="D31" s="184" t="s">
        <v>1700</v>
      </c>
      <c r="E31" s="131"/>
      <c r="F31" s="98">
        <v>-0.62</v>
      </c>
      <c r="G31" s="131"/>
      <c r="H31" s="184" t="s">
        <v>1429</v>
      </c>
      <c r="I31" s="131"/>
      <c r="J31" s="176" t="s">
        <v>514</v>
      </c>
      <c r="K31" s="131"/>
      <c r="L31" s="184" t="s">
        <v>514</v>
      </c>
      <c r="M31" s="131"/>
      <c r="N31" s="176" t="s">
        <v>514</v>
      </c>
      <c r="O31" s="131"/>
      <c r="P31" s="184" t="s">
        <v>514</v>
      </c>
      <c r="Q31" s="131"/>
      <c r="R31" s="176" t="s">
        <v>514</v>
      </c>
      <c r="S31" s="131"/>
      <c r="T31" s="184" t="s">
        <v>514</v>
      </c>
    </row>
    <row r="32" spans="2:20" ht="12.9" customHeight="1">
      <c r="B32" s="97" t="s">
        <v>1701</v>
      </c>
      <c r="C32" s="8"/>
      <c r="D32" s="184" t="s">
        <v>514</v>
      </c>
      <c r="E32" s="131"/>
      <c r="F32" s="176" t="s">
        <v>514</v>
      </c>
      <c r="G32" s="131"/>
      <c r="H32" s="184" t="s">
        <v>1702</v>
      </c>
      <c r="I32" s="131"/>
      <c r="J32" s="176" t="s">
        <v>1703</v>
      </c>
      <c r="K32" s="131"/>
      <c r="L32" s="184" t="s">
        <v>1704</v>
      </c>
      <c r="M32" s="131"/>
      <c r="N32" s="98">
        <v>-0.06</v>
      </c>
      <c r="O32" s="131"/>
      <c r="P32" s="184" t="s">
        <v>1396</v>
      </c>
      <c r="Q32" s="131"/>
      <c r="R32" s="176" t="s">
        <v>13</v>
      </c>
      <c r="S32" s="131"/>
      <c r="T32" s="184" t="s">
        <v>1397</v>
      </c>
    </row>
    <row r="33" spans="2:20" ht="12.9" customHeight="1">
      <c r="B33" s="97" t="s">
        <v>1705</v>
      </c>
      <c r="C33" s="8"/>
      <c r="D33" s="184" t="s">
        <v>1706</v>
      </c>
      <c r="E33" s="131"/>
      <c r="F33" s="98">
        <v>-0.04</v>
      </c>
      <c r="G33" s="131"/>
      <c r="H33" s="184" t="s">
        <v>1707</v>
      </c>
      <c r="I33" s="131"/>
      <c r="J33" s="176" t="s">
        <v>1395</v>
      </c>
      <c r="K33" s="131"/>
      <c r="L33" s="184" t="s">
        <v>1708</v>
      </c>
      <c r="M33" s="131"/>
      <c r="N33" s="98">
        <v>-0.61</v>
      </c>
      <c r="O33" s="131"/>
      <c r="P33" s="184" t="s">
        <v>1621</v>
      </c>
      <c r="Q33" s="131"/>
      <c r="R33" s="176" t="s">
        <v>514</v>
      </c>
      <c r="S33" s="131"/>
      <c r="T33" s="184" t="s">
        <v>514</v>
      </c>
    </row>
    <row r="34" spans="2:20" ht="12.9" customHeight="1">
      <c r="B34" s="97" t="s">
        <v>1377</v>
      </c>
      <c r="C34" s="8"/>
      <c r="D34" s="184" t="s">
        <v>1709</v>
      </c>
      <c r="E34" s="131"/>
      <c r="F34" s="98">
        <v>-0.03</v>
      </c>
      <c r="G34" s="131"/>
      <c r="H34" s="184" t="s">
        <v>1710</v>
      </c>
      <c r="I34" s="131"/>
      <c r="J34" s="176" t="s">
        <v>1395</v>
      </c>
      <c r="K34" s="131"/>
      <c r="L34" s="184" t="s">
        <v>1711</v>
      </c>
      <c r="M34" s="131"/>
      <c r="N34" s="176" t="s">
        <v>1492</v>
      </c>
      <c r="O34" s="131"/>
      <c r="P34" s="184" t="s">
        <v>1401</v>
      </c>
      <c r="Q34" s="131"/>
      <c r="R34" s="176" t="s">
        <v>1712</v>
      </c>
      <c r="S34" s="131"/>
      <c r="T34" s="184" t="s">
        <v>1402</v>
      </c>
    </row>
    <row r="35" spans="2:20" ht="12.9" customHeight="1">
      <c r="B35" s="97" t="s">
        <v>1713</v>
      </c>
      <c r="C35" s="8"/>
      <c r="D35" s="184" t="s">
        <v>514</v>
      </c>
      <c r="E35" s="131"/>
      <c r="F35" s="176" t="s">
        <v>514</v>
      </c>
      <c r="G35" s="131"/>
      <c r="H35" s="184" t="s">
        <v>514</v>
      </c>
      <c r="I35" s="131"/>
      <c r="J35" s="176" t="s">
        <v>514</v>
      </c>
      <c r="K35" s="131"/>
      <c r="L35" s="184" t="s">
        <v>514</v>
      </c>
      <c r="M35" s="131"/>
      <c r="N35" s="176" t="s">
        <v>514</v>
      </c>
      <c r="O35" s="131"/>
      <c r="P35" s="184" t="s">
        <v>1407</v>
      </c>
      <c r="Q35" s="131"/>
      <c r="R35" s="176" t="s">
        <v>1714</v>
      </c>
      <c r="S35" s="131"/>
      <c r="T35" s="184" t="s">
        <v>1408</v>
      </c>
    </row>
    <row r="36" spans="2:20" ht="12.9" customHeight="1">
      <c r="B36" s="97" t="s">
        <v>1715</v>
      </c>
      <c r="C36" s="8"/>
      <c r="D36" s="184" t="s">
        <v>1716</v>
      </c>
      <c r="E36" s="131"/>
      <c r="F36" s="98">
        <v>-0.08</v>
      </c>
      <c r="G36" s="131"/>
      <c r="H36" s="184" t="s">
        <v>1717</v>
      </c>
      <c r="I36" s="131"/>
      <c r="J36" s="176" t="s">
        <v>1417</v>
      </c>
      <c r="K36" s="131"/>
      <c r="L36" s="184" t="s">
        <v>1415</v>
      </c>
      <c r="M36" s="131"/>
      <c r="N36" s="98">
        <v>-0.61</v>
      </c>
      <c r="O36" s="131"/>
      <c r="P36" s="184" t="s">
        <v>930</v>
      </c>
      <c r="Q36" s="131"/>
      <c r="R36" s="176" t="s">
        <v>514</v>
      </c>
      <c r="S36" s="131"/>
      <c r="T36" s="184" t="s">
        <v>514</v>
      </c>
    </row>
    <row r="37" spans="2:20" ht="12.9" customHeight="1">
      <c r="B37" s="97" t="s">
        <v>1718</v>
      </c>
      <c r="C37" s="8"/>
      <c r="D37" s="184" t="s">
        <v>514</v>
      </c>
      <c r="E37" s="131"/>
      <c r="F37" s="176" t="s">
        <v>514</v>
      </c>
      <c r="G37" s="131"/>
      <c r="H37" s="184" t="s">
        <v>514</v>
      </c>
      <c r="I37" s="131"/>
      <c r="J37" s="176" t="s">
        <v>514</v>
      </c>
      <c r="K37" s="131"/>
      <c r="L37" s="184" t="s">
        <v>514</v>
      </c>
      <c r="M37" s="131"/>
      <c r="N37" s="176" t="s">
        <v>514</v>
      </c>
      <c r="O37" s="131"/>
      <c r="P37" s="184" t="s">
        <v>1026</v>
      </c>
      <c r="Q37" s="131"/>
      <c r="R37" s="176" t="s">
        <v>1719</v>
      </c>
      <c r="S37" s="131"/>
      <c r="T37" s="184" t="s">
        <v>1413</v>
      </c>
    </row>
    <row r="38" spans="2:20" ht="12.9" customHeight="1">
      <c r="B38" s="97" t="s">
        <v>1339</v>
      </c>
      <c r="C38" s="8"/>
      <c r="D38" s="184" t="s">
        <v>1720</v>
      </c>
      <c r="E38" s="131"/>
      <c r="F38" s="98">
        <v>-0.02</v>
      </c>
      <c r="G38" s="131"/>
      <c r="H38" s="184" t="s">
        <v>1721</v>
      </c>
      <c r="I38" s="131"/>
      <c r="J38" s="176" t="s">
        <v>1492</v>
      </c>
      <c r="K38" s="131"/>
      <c r="L38" s="184" t="s">
        <v>1706</v>
      </c>
      <c r="M38" s="131"/>
      <c r="N38" s="98">
        <v>-0.01</v>
      </c>
      <c r="O38" s="131"/>
      <c r="P38" s="184" t="s">
        <v>1418</v>
      </c>
      <c r="Q38" s="131"/>
      <c r="R38" s="176" t="s">
        <v>1465</v>
      </c>
      <c r="S38" s="131"/>
      <c r="T38" s="184" t="s">
        <v>1419</v>
      </c>
    </row>
    <row r="39" spans="2:20" ht="12.9" customHeight="1">
      <c r="B39" s="97" t="s">
        <v>1722</v>
      </c>
      <c r="C39" s="8"/>
      <c r="D39" s="184" t="s">
        <v>1723</v>
      </c>
      <c r="E39" s="131"/>
      <c r="F39" s="98">
        <v>-0.64</v>
      </c>
      <c r="G39" s="131"/>
      <c r="H39" s="184" t="s">
        <v>928</v>
      </c>
      <c r="I39" s="131"/>
      <c r="J39" s="176" t="s">
        <v>514</v>
      </c>
      <c r="K39" s="131"/>
      <c r="L39" s="184" t="s">
        <v>514</v>
      </c>
      <c r="M39" s="131"/>
      <c r="N39" s="176" t="s">
        <v>514</v>
      </c>
      <c r="O39" s="131"/>
      <c r="P39" s="184" t="s">
        <v>514</v>
      </c>
      <c r="Q39" s="131"/>
      <c r="R39" s="176" t="s">
        <v>514</v>
      </c>
      <c r="S39" s="131"/>
      <c r="T39" s="184" t="s">
        <v>514</v>
      </c>
    </row>
    <row r="40" spans="2:20" ht="12.9" customHeight="1">
      <c r="B40" s="97" t="s">
        <v>1342</v>
      </c>
      <c r="C40" s="8"/>
      <c r="D40" s="184" t="s">
        <v>514</v>
      </c>
      <c r="E40" s="131"/>
      <c r="F40" s="176" t="s">
        <v>514</v>
      </c>
      <c r="G40" s="131"/>
      <c r="H40" s="184" t="s">
        <v>1724</v>
      </c>
      <c r="I40" s="131"/>
      <c r="J40" s="176" t="s">
        <v>1560</v>
      </c>
      <c r="K40" s="131"/>
      <c r="L40" s="184" t="s">
        <v>1094</v>
      </c>
      <c r="M40" s="131"/>
      <c r="N40" s="176" t="s">
        <v>1477</v>
      </c>
      <c r="O40" s="131"/>
      <c r="P40" s="184" t="s">
        <v>1438</v>
      </c>
      <c r="Q40" s="131"/>
      <c r="R40" s="176" t="s">
        <v>425</v>
      </c>
      <c r="S40" s="131"/>
      <c r="T40" s="184" t="s">
        <v>1439</v>
      </c>
    </row>
    <row r="41" spans="2:20" ht="12.9" customHeight="1">
      <c r="B41" s="97" t="s">
        <v>1340</v>
      </c>
      <c r="C41" s="8"/>
      <c r="D41" s="184" t="s">
        <v>1725</v>
      </c>
      <c r="E41" s="131"/>
      <c r="F41" s="98">
        <v>-0.05</v>
      </c>
      <c r="G41" s="131"/>
      <c r="H41" s="184" t="s">
        <v>286</v>
      </c>
      <c r="I41" s="131"/>
      <c r="J41" s="176" t="s">
        <v>1395</v>
      </c>
      <c r="K41" s="131"/>
      <c r="L41" s="184" t="s">
        <v>1421</v>
      </c>
      <c r="M41" s="131"/>
      <c r="N41" s="176" t="s">
        <v>1484</v>
      </c>
      <c r="O41" s="131"/>
      <c r="P41" s="184" t="s">
        <v>1421</v>
      </c>
      <c r="Q41" s="131"/>
      <c r="R41" s="176" t="s">
        <v>1468</v>
      </c>
      <c r="S41" s="131"/>
      <c r="T41" s="184" t="s">
        <v>1422</v>
      </c>
    </row>
    <row r="42" spans="2:20" ht="12.9" customHeight="1">
      <c r="B42" s="97" t="s">
        <v>1726</v>
      </c>
      <c r="C42" s="8"/>
      <c r="D42" s="184" t="s">
        <v>514</v>
      </c>
      <c r="E42" s="131"/>
      <c r="F42" s="176" t="s">
        <v>514</v>
      </c>
      <c r="G42" s="131"/>
      <c r="H42" s="184" t="s">
        <v>514</v>
      </c>
      <c r="I42" s="131"/>
      <c r="J42" s="176" t="s">
        <v>514</v>
      </c>
      <c r="K42" s="131"/>
      <c r="L42" s="184" t="s">
        <v>514</v>
      </c>
      <c r="M42" s="131"/>
      <c r="N42" s="176" t="s">
        <v>514</v>
      </c>
      <c r="O42" s="131"/>
      <c r="P42" s="184" t="s">
        <v>923</v>
      </c>
      <c r="Q42" s="131"/>
      <c r="R42" s="176" t="s">
        <v>1727</v>
      </c>
      <c r="S42" s="131"/>
      <c r="T42" s="184" t="s">
        <v>1413</v>
      </c>
    </row>
    <row r="43" spans="2:20" ht="12.9" customHeight="1">
      <c r="B43" s="97" t="s">
        <v>1728</v>
      </c>
      <c r="C43" s="8"/>
      <c r="D43" s="184" t="s">
        <v>1716</v>
      </c>
      <c r="E43" s="131"/>
      <c r="F43" s="98">
        <v>-0.08</v>
      </c>
      <c r="G43" s="131"/>
      <c r="H43" s="184" t="s">
        <v>1717</v>
      </c>
      <c r="I43" s="131"/>
      <c r="J43" s="176" t="s">
        <v>1468</v>
      </c>
      <c r="K43" s="131"/>
      <c r="L43" s="184" t="s">
        <v>1729</v>
      </c>
      <c r="M43" s="131"/>
      <c r="N43" s="98">
        <v>-0.17</v>
      </c>
      <c r="O43" s="131"/>
      <c r="P43" s="184" t="s">
        <v>1094</v>
      </c>
      <c r="Q43" s="131"/>
      <c r="R43" s="176" t="s">
        <v>514</v>
      </c>
      <c r="S43" s="131"/>
      <c r="T43" s="184" t="s">
        <v>514</v>
      </c>
    </row>
    <row r="44" spans="2:20" ht="12.9" customHeight="1">
      <c r="B44" s="97" t="s">
        <v>1380</v>
      </c>
      <c r="C44" s="8"/>
      <c r="D44" s="184" t="s">
        <v>1709</v>
      </c>
      <c r="E44" s="131"/>
      <c r="F44" s="98">
        <v>-0.03</v>
      </c>
      <c r="G44" s="131"/>
      <c r="H44" s="184" t="s">
        <v>1710</v>
      </c>
      <c r="I44" s="131"/>
      <c r="J44" s="176" t="s">
        <v>1730</v>
      </c>
      <c r="K44" s="131"/>
      <c r="L44" s="184" t="s">
        <v>1731</v>
      </c>
      <c r="M44" s="131"/>
      <c r="N44" s="176" t="s">
        <v>1406</v>
      </c>
      <c r="O44" s="131"/>
      <c r="P44" s="184" t="s">
        <v>1426</v>
      </c>
      <c r="Q44" s="131"/>
      <c r="R44" s="176" t="s">
        <v>1626</v>
      </c>
      <c r="S44" s="131"/>
      <c r="T44" s="184" t="s">
        <v>1427</v>
      </c>
    </row>
    <row r="45" spans="2:20" ht="12.9" customHeight="1">
      <c r="B45" s="97" t="s">
        <v>1732</v>
      </c>
      <c r="C45" s="8"/>
      <c r="D45" s="184" t="s">
        <v>291</v>
      </c>
      <c r="E45" s="131"/>
      <c r="F45" s="98">
        <v>-0.05</v>
      </c>
      <c r="G45" s="131"/>
      <c r="H45" s="184" t="s">
        <v>1733</v>
      </c>
      <c r="I45" s="131"/>
      <c r="J45" s="176" t="s">
        <v>1611</v>
      </c>
      <c r="K45" s="131"/>
      <c r="L45" s="184" t="s">
        <v>1702</v>
      </c>
      <c r="M45" s="131"/>
      <c r="N45" s="176" t="s">
        <v>1498</v>
      </c>
      <c r="O45" s="131"/>
      <c r="P45" s="184" t="s">
        <v>1433</v>
      </c>
      <c r="Q45" s="131"/>
      <c r="R45" s="176" t="s">
        <v>1405</v>
      </c>
      <c r="S45" s="131"/>
      <c r="T45" s="184" t="s">
        <v>1434</v>
      </c>
    </row>
    <row r="46" spans="2:20" ht="12.9" customHeight="1">
      <c r="B46" s="97" t="s">
        <v>1435</v>
      </c>
      <c r="C46" s="8"/>
      <c r="D46" s="184" t="s">
        <v>1734</v>
      </c>
      <c r="E46" s="131"/>
      <c r="F46" s="98">
        <v>-0.03</v>
      </c>
      <c r="G46" s="131"/>
      <c r="H46" s="184" t="s">
        <v>1426</v>
      </c>
      <c r="I46" s="131"/>
      <c r="J46" s="176" t="s">
        <v>1486</v>
      </c>
      <c r="K46" s="131"/>
      <c r="L46" s="184" t="s">
        <v>291</v>
      </c>
      <c r="M46" s="131"/>
      <c r="N46" s="98">
        <v>-0.01</v>
      </c>
      <c r="O46" s="131"/>
      <c r="P46" s="184" t="s">
        <v>1426</v>
      </c>
      <c r="Q46" s="131"/>
      <c r="R46" s="176" t="s">
        <v>1626</v>
      </c>
      <c r="S46" s="131"/>
      <c r="T46" s="184" t="s">
        <v>1427</v>
      </c>
    </row>
    <row r="47" spans="2:20" ht="12.9" customHeight="1">
      <c r="B47" s="97" t="s">
        <v>1735</v>
      </c>
      <c r="C47" s="8"/>
      <c r="D47" s="184" t="s">
        <v>514</v>
      </c>
      <c r="E47" s="131"/>
      <c r="F47" s="176" t="s">
        <v>514</v>
      </c>
      <c r="G47" s="131"/>
      <c r="H47" s="184" t="s">
        <v>514</v>
      </c>
      <c r="I47" s="131"/>
      <c r="J47" s="176" t="s">
        <v>514</v>
      </c>
      <c r="K47" s="131"/>
      <c r="L47" s="184" t="s">
        <v>514</v>
      </c>
      <c r="M47" s="131"/>
      <c r="N47" s="176" t="s">
        <v>514</v>
      </c>
      <c r="O47" s="131"/>
      <c r="P47" s="184" t="s">
        <v>260</v>
      </c>
      <c r="Q47" s="131"/>
      <c r="R47" s="176" t="s">
        <v>1736</v>
      </c>
      <c r="S47" s="131"/>
      <c r="T47" s="184" t="s">
        <v>1442</v>
      </c>
    </row>
    <row r="48" spans="2:20" ht="12.9" customHeight="1">
      <c r="B48" s="97" t="s">
        <v>1737</v>
      </c>
      <c r="C48" s="8"/>
      <c r="D48" s="149" t="s">
        <v>155</v>
      </c>
      <c r="E48" s="178"/>
      <c r="F48" s="96">
        <v>-0.08</v>
      </c>
      <c r="G48" s="178"/>
      <c r="H48" s="149" t="s">
        <v>715</v>
      </c>
      <c r="I48" s="178"/>
      <c r="J48" s="179" t="s">
        <v>1738</v>
      </c>
      <c r="K48" s="178"/>
      <c r="L48" s="147" t="s">
        <v>1729</v>
      </c>
      <c r="M48" s="178"/>
      <c r="N48" s="96">
        <v>-0.62</v>
      </c>
      <c r="O48" s="178"/>
      <c r="P48" s="147" t="s">
        <v>576</v>
      </c>
      <c r="Q48" s="178"/>
      <c r="R48" s="179" t="s">
        <v>514</v>
      </c>
      <c r="S48" s="178"/>
      <c r="T48" s="147" t="s">
        <v>514</v>
      </c>
    </row>
    <row r="49" spans="2:20" ht="6" customHeight="1">
      <c r="B49" s="8"/>
      <c r="C49" s="8"/>
      <c r="D49" s="31"/>
      <c r="E49" s="33"/>
      <c r="F49" s="95"/>
      <c r="G49" s="33"/>
      <c r="H49" s="31"/>
      <c r="I49" s="33"/>
      <c r="J49" s="95"/>
      <c r="K49" s="33"/>
      <c r="L49" s="33"/>
      <c r="M49" s="33"/>
      <c r="N49" s="95"/>
      <c r="O49" s="33"/>
      <c r="P49" s="33"/>
      <c r="Q49" s="33"/>
      <c r="R49" s="95"/>
      <c r="S49" s="33"/>
      <c r="T49" s="33"/>
    </row>
    <row r="50" spans="2:20" ht="228.9" customHeight="1">
      <c r="B50" s="494" t="s">
        <v>1739</v>
      </c>
      <c r="C50" s="495"/>
      <c r="D50" s="495"/>
      <c r="E50" s="495"/>
      <c r="F50" s="495"/>
      <c r="G50" s="495"/>
      <c r="H50" s="495"/>
      <c r="I50" s="495"/>
      <c r="J50" s="495"/>
      <c r="K50" s="495"/>
      <c r="L50" s="495"/>
      <c r="M50" s="495"/>
      <c r="N50" s="495"/>
      <c r="O50" s="434"/>
      <c r="P50" s="434"/>
      <c r="Q50" s="434"/>
      <c r="R50" s="434"/>
      <c r="S50" s="434"/>
      <c r="T50" s="434"/>
    </row>
  </sheetData>
  <mergeCells count="3">
    <mergeCell ref="B4:T4"/>
    <mergeCell ref="Q2:T2"/>
    <mergeCell ref="B50:T50"/>
  </mergeCells>
  <pageMargins left="0.7" right="0.7" top="0.75" bottom="0.75" header="0.3" footer="0.3"/>
  <pageSetup paperSize="256" orientation="portrait" horizontalDpi="0" verticalDpi="0"/>
  <ignoredErrors>
    <ignoredError sqref="D10:T10 D7:E7 G7:I7 K7:T7 D8:E8 G8:M8 O8:T8 D9:E9 G9:M9 O9:Q9 S9:T9 D12:T14 D11:E11 G11:T11 D19:T19 E15 G15 I15 K15 M15 O15:Q15 S15:T15 E16 G16 I16 K16 M16 O16:Q16 S16:T16 E17 G17 I17 K17 M17 O17:T17 D18:E18 G18:T18 D21:T22 D20:E20 G20:Q20 S20:T20 D30:T30 D23:E23 G23:Q23 S23:T23 D24:Q24 S24:T24 E25 G25 I25 K25:T25 D26:Q26 S26:T26 D27:E27 G27:I27 K27:M27 O27:Q27 S27:T27 D28:E28 G28:I28 K28:M28 O28:T28 D29:E29 G29:I29 K29 M29 O29 Q29 S29:T29 D48:E48 D31:E31 G31:I31 K31 M31 O31 Q31 S31 E32 G32:M32 O32:T32 D33:E33 G33:M33 O33:Q33 S33 D34:E34 G34:T34 D35:E35 G35:I35 K35:M35 O35:T35 D36:E36 G36:M36 O36:Q36 S36 D37:E37 G37:I37 K37:M37 O37:T37 D38:E38 G38:M38 O38:T38 D39:E39 G39:I39 K39 M39 O39 Q39 S39 E40 G40:T40 D41:E41 G41:T41 D42:E42 G42:I42 K42:M42 O42:T42 D43:E43 G43:M43 O43:Q43 S43:T43 D44:E44 G44:T44 D45:E45 G45:T45 D46:E46 G46:M46 O46:T46 E47 G47 I47 K47 M47 O47:T47 G48:M48 O48:Q48 S48:T48"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76C9-36E2-B04E-A584-03F3B81D2997}">
  <dimension ref="B1:AA31"/>
  <sheetViews>
    <sheetView showGridLines="0" zoomScale="150" zoomScaleNormal="150" workbookViewId="0">
      <selection activeCell="B3" sqref="B3"/>
    </sheetView>
  </sheetViews>
  <sheetFormatPr baseColWidth="10" defaultColWidth="7.5" defaultRowHeight="13.2"/>
  <cols>
    <col min="1" max="1" width="2.3984375" style="1" customWidth="1"/>
    <col min="2" max="2" width="40" style="1" customWidth="1"/>
    <col min="3" max="3" width="1" style="1" customWidth="1"/>
    <col min="4" max="4" width="6.59765625" style="1" customWidth="1"/>
    <col min="5" max="5" width="1" style="1" customWidth="1"/>
    <col min="6" max="6" width="6.59765625" style="1" customWidth="1"/>
    <col min="7" max="7" width="1" style="1" customWidth="1"/>
    <col min="8" max="8" width="6.59765625" style="1" customWidth="1"/>
    <col min="9" max="9" width="1" style="1" customWidth="1"/>
    <col min="10" max="10" width="6.59765625" style="1" customWidth="1"/>
    <col min="11" max="11" width="1" style="1" customWidth="1"/>
    <col min="12" max="12" width="6.59765625" style="1" customWidth="1"/>
    <col min="13" max="13" width="1" style="1" customWidth="1"/>
    <col min="14" max="14" width="6.59765625" style="1" customWidth="1"/>
    <col min="15" max="15" width="1" style="1" customWidth="1"/>
    <col min="16" max="16" width="6.59765625" style="1" customWidth="1"/>
    <col min="17" max="17" width="1" style="1" customWidth="1"/>
    <col min="18" max="18" width="5.59765625" style="1" customWidth="1"/>
    <col min="19" max="19" width="1" style="1" customWidth="1"/>
    <col min="20" max="20" width="6.59765625" style="1" customWidth="1"/>
    <col min="21" max="21" width="1" style="1" customWidth="1"/>
    <col min="22" max="22" width="5.59765625" style="1" customWidth="1"/>
    <col min="23" max="23" width="1" style="1" customWidth="1"/>
    <col min="24" max="24" width="6.59765625" style="1" customWidth="1"/>
    <col min="25" max="25" width="1" style="1" customWidth="1"/>
    <col min="26" max="26" width="6.59765625" style="1" customWidth="1"/>
    <col min="27" max="27" width="2.3984375" style="1" customWidth="1"/>
    <col min="28" max="16384" width="7.5" style="1"/>
  </cols>
  <sheetData>
    <row r="1" spans="2:27" ht="12.9" customHeight="1"/>
    <row r="2" spans="2:27" ht="33.9" customHeight="1">
      <c r="B2" s="110"/>
      <c r="W2" s="416" t="s">
        <v>0</v>
      </c>
      <c r="X2" s="416"/>
      <c r="Y2" s="416"/>
      <c r="Z2" s="416"/>
    </row>
    <row r="3" spans="2:27" ht="12.9" customHeight="1">
      <c r="B3" s="110"/>
    </row>
    <row r="4" spans="2:27" ht="20.100000000000001" customHeight="1" thickBot="1">
      <c r="B4" s="417" t="s">
        <v>131</v>
      </c>
      <c r="C4" s="417"/>
      <c r="D4" s="417"/>
      <c r="E4" s="417"/>
      <c r="F4" s="417"/>
      <c r="G4" s="417"/>
      <c r="H4" s="417"/>
      <c r="I4" s="417"/>
      <c r="J4" s="417"/>
      <c r="K4" s="417"/>
      <c r="L4" s="417"/>
      <c r="M4" s="417"/>
      <c r="N4" s="417"/>
      <c r="O4" s="417"/>
      <c r="P4" s="417"/>
      <c r="Q4" s="417"/>
      <c r="R4" s="417"/>
      <c r="S4" s="417"/>
      <c r="T4" s="417"/>
      <c r="U4" s="417"/>
      <c r="V4" s="417"/>
      <c r="W4" s="417"/>
      <c r="X4" s="417"/>
      <c r="Y4" s="417"/>
      <c r="Z4" s="417"/>
      <c r="AA4" s="2"/>
    </row>
    <row r="5" spans="2:27" ht="43.5" customHeight="1">
      <c r="B5" s="47"/>
      <c r="C5" s="47"/>
      <c r="D5" s="418" t="s">
        <v>132</v>
      </c>
      <c r="E5" s="418"/>
      <c r="F5" s="418"/>
      <c r="G5" s="46"/>
      <c r="H5" s="418" t="s">
        <v>133</v>
      </c>
      <c r="I5" s="418"/>
      <c r="J5" s="418"/>
      <c r="K5" s="46"/>
      <c r="L5" s="418" t="s">
        <v>134</v>
      </c>
      <c r="M5" s="418"/>
      <c r="N5" s="418"/>
      <c r="O5" s="45"/>
      <c r="P5" s="419" t="s">
        <v>135</v>
      </c>
      <c r="Q5" s="420"/>
      <c r="R5" s="420"/>
      <c r="S5" s="44"/>
      <c r="T5" s="420" t="s">
        <v>136</v>
      </c>
      <c r="U5" s="420"/>
      <c r="V5" s="420"/>
      <c r="W5" s="44"/>
      <c r="X5" s="420" t="s">
        <v>137</v>
      </c>
      <c r="Y5" s="420"/>
      <c r="Z5" s="420"/>
    </row>
    <row r="6" spans="2:27" s="40" customFormat="1" ht="14.1" customHeight="1">
      <c r="B6" s="43" t="s">
        <v>138</v>
      </c>
      <c r="C6" s="25"/>
      <c r="D6" s="26">
        <v>2024</v>
      </c>
      <c r="E6" s="27"/>
      <c r="F6" s="41">
        <v>2025</v>
      </c>
      <c r="G6" s="42"/>
      <c r="H6" s="26">
        <v>2024</v>
      </c>
      <c r="I6" s="27"/>
      <c r="J6" s="41">
        <v>2025</v>
      </c>
      <c r="K6" s="42"/>
      <c r="L6" s="26">
        <v>2024</v>
      </c>
      <c r="M6" s="27"/>
      <c r="N6" s="41">
        <v>2025</v>
      </c>
      <c r="O6" s="42"/>
      <c r="P6" s="26">
        <v>2024</v>
      </c>
      <c r="Q6" s="27"/>
      <c r="R6" s="41">
        <v>2025</v>
      </c>
      <c r="S6" s="42"/>
      <c r="T6" s="26">
        <v>2024</v>
      </c>
      <c r="U6" s="27"/>
      <c r="V6" s="41">
        <v>2025</v>
      </c>
      <c r="W6" s="42"/>
      <c r="X6" s="26">
        <v>2024</v>
      </c>
      <c r="Y6" s="27"/>
      <c r="Z6" s="41">
        <v>2025</v>
      </c>
      <c r="AA6" s="3"/>
    </row>
    <row r="7" spans="2:27" ht="17.100000000000001" customHeight="1">
      <c r="B7" s="39" t="s">
        <v>139</v>
      </c>
      <c r="C7" s="25"/>
      <c r="D7" s="143" t="s">
        <v>140</v>
      </c>
      <c r="E7" s="144"/>
      <c r="F7" s="145" t="s">
        <v>141</v>
      </c>
      <c r="G7" s="146"/>
      <c r="H7" s="143" t="s">
        <v>142</v>
      </c>
      <c r="I7" s="144"/>
      <c r="J7" s="145" t="s">
        <v>143</v>
      </c>
      <c r="K7" s="146"/>
      <c r="L7" s="143" t="s">
        <v>144</v>
      </c>
      <c r="M7" s="144"/>
      <c r="N7" s="145" t="s">
        <v>145</v>
      </c>
      <c r="O7" s="146"/>
      <c r="P7" s="143" t="s">
        <v>146</v>
      </c>
      <c r="Q7" s="146"/>
      <c r="R7" s="145" t="s">
        <v>147</v>
      </c>
      <c r="S7" s="146"/>
      <c r="T7" s="143" t="s">
        <v>148</v>
      </c>
      <c r="U7" s="146"/>
      <c r="V7" s="145" t="s">
        <v>148</v>
      </c>
      <c r="W7" s="146"/>
      <c r="X7" s="143" t="s">
        <v>8</v>
      </c>
      <c r="Y7" s="146"/>
      <c r="Z7" s="145" t="s">
        <v>9</v>
      </c>
      <c r="AA7" s="11"/>
    </row>
    <row r="8" spans="2:27" ht="12.9" customHeight="1">
      <c r="B8" s="37" t="s">
        <v>149</v>
      </c>
      <c r="C8" s="12"/>
      <c r="D8" s="125" t="s">
        <v>150</v>
      </c>
      <c r="E8" s="126"/>
      <c r="F8" s="147" t="s">
        <v>151</v>
      </c>
      <c r="G8" s="148"/>
      <c r="H8" s="125" t="s">
        <v>152</v>
      </c>
      <c r="I8" s="126"/>
      <c r="J8" s="147" t="s">
        <v>153</v>
      </c>
      <c r="K8" s="148"/>
      <c r="L8" s="125" t="s">
        <v>154</v>
      </c>
      <c r="M8" s="126"/>
      <c r="N8" s="147" t="s">
        <v>155</v>
      </c>
      <c r="O8" s="148"/>
      <c r="P8" s="125" t="s">
        <v>156</v>
      </c>
      <c r="Q8" s="148"/>
      <c r="R8" s="147" t="s">
        <v>157</v>
      </c>
      <c r="S8" s="148"/>
      <c r="T8" s="129" t="s">
        <v>158</v>
      </c>
      <c r="U8" s="148"/>
      <c r="V8" s="149" t="s">
        <v>159</v>
      </c>
      <c r="W8" s="148"/>
      <c r="X8" s="125" t="s">
        <v>148</v>
      </c>
      <c r="Y8" s="148"/>
      <c r="Z8" s="147" t="s">
        <v>148</v>
      </c>
      <c r="AA8" s="11"/>
    </row>
    <row r="9" spans="2:27" ht="12" customHeight="1">
      <c r="B9" s="37" t="s">
        <v>4</v>
      </c>
      <c r="C9" s="12"/>
      <c r="D9" s="125" t="s">
        <v>160</v>
      </c>
      <c r="E9" s="126"/>
      <c r="F9" s="147" t="s">
        <v>161</v>
      </c>
      <c r="G9" s="148"/>
      <c r="H9" s="125" t="s">
        <v>162</v>
      </c>
      <c r="I9" s="126"/>
      <c r="J9" s="147" t="s">
        <v>163</v>
      </c>
      <c r="K9" s="148"/>
      <c r="L9" s="125" t="s">
        <v>164</v>
      </c>
      <c r="M9" s="126"/>
      <c r="N9" s="147" t="s">
        <v>165</v>
      </c>
      <c r="O9" s="148"/>
      <c r="P9" s="125" t="s">
        <v>166</v>
      </c>
      <c r="Q9" s="148"/>
      <c r="R9" s="147" t="s">
        <v>167</v>
      </c>
      <c r="S9" s="148"/>
      <c r="T9" s="129" t="s">
        <v>158</v>
      </c>
      <c r="U9" s="148"/>
      <c r="V9" s="149" t="s">
        <v>159</v>
      </c>
      <c r="W9" s="148"/>
      <c r="X9" s="125" t="s">
        <v>8</v>
      </c>
      <c r="Y9" s="148"/>
      <c r="Z9" s="147" t="s">
        <v>9</v>
      </c>
      <c r="AA9" s="3"/>
    </row>
    <row r="10" spans="2:27" ht="12" customHeight="1">
      <c r="B10" s="36" t="s">
        <v>168</v>
      </c>
      <c r="C10" s="12"/>
      <c r="D10" s="125" t="s">
        <v>169</v>
      </c>
      <c r="E10" s="126"/>
      <c r="F10" s="147" t="s">
        <v>170</v>
      </c>
      <c r="G10" s="148"/>
      <c r="H10" s="125" t="s">
        <v>171</v>
      </c>
      <c r="I10" s="126"/>
      <c r="J10" s="147" t="s">
        <v>172</v>
      </c>
      <c r="K10" s="148"/>
      <c r="L10" s="125" t="s">
        <v>173</v>
      </c>
      <c r="M10" s="126"/>
      <c r="N10" s="147" t="s">
        <v>174</v>
      </c>
      <c r="O10" s="148"/>
      <c r="P10" s="125" t="s">
        <v>175</v>
      </c>
      <c r="Q10" s="148"/>
      <c r="R10" s="147" t="s">
        <v>176</v>
      </c>
      <c r="S10" s="148"/>
      <c r="T10" s="129" t="s">
        <v>177</v>
      </c>
      <c r="U10" s="148"/>
      <c r="V10" s="149" t="s">
        <v>177</v>
      </c>
      <c r="W10" s="148"/>
      <c r="X10" s="125" t="s">
        <v>178</v>
      </c>
      <c r="Y10" s="148"/>
      <c r="Z10" s="147" t="s">
        <v>179</v>
      </c>
      <c r="AA10" s="3"/>
    </row>
    <row r="11" spans="2:27" ht="12" customHeight="1">
      <c r="B11" s="36" t="s">
        <v>180</v>
      </c>
      <c r="C11" s="12"/>
      <c r="D11" s="125" t="s">
        <v>181</v>
      </c>
      <c r="E11" s="126"/>
      <c r="F11" s="147" t="s">
        <v>182</v>
      </c>
      <c r="G11" s="148"/>
      <c r="H11" s="125" t="s">
        <v>183</v>
      </c>
      <c r="I11" s="126"/>
      <c r="J11" s="147" t="s">
        <v>184</v>
      </c>
      <c r="K11" s="148"/>
      <c r="L11" s="125" t="s">
        <v>185</v>
      </c>
      <c r="M11" s="126"/>
      <c r="N11" s="147" t="s">
        <v>186</v>
      </c>
      <c r="O11" s="148"/>
      <c r="P11" s="125" t="s">
        <v>187</v>
      </c>
      <c r="Q11" s="148"/>
      <c r="R11" s="147" t="s">
        <v>188</v>
      </c>
      <c r="S11" s="148"/>
      <c r="T11" s="129">
        <v>-497</v>
      </c>
      <c r="U11" s="148"/>
      <c r="V11" s="149">
        <v>-482</v>
      </c>
      <c r="W11" s="148"/>
      <c r="X11" s="125" t="s">
        <v>189</v>
      </c>
      <c r="Y11" s="148"/>
      <c r="Z11" s="147" t="s">
        <v>190</v>
      </c>
      <c r="AA11" s="3"/>
    </row>
    <row r="12" spans="2:27" ht="12" customHeight="1">
      <c r="B12" s="36" t="s">
        <v>191</v>
      </c>
      <c r="C12" s="12"/>
      <c r="D12" s="125" t="s">
        <v>192</v>
      </c>
      <c r="E12" s="126"/>
      <c r="F12" s="147" t="s">
        <v>193</v>
      </c>
      <c r="G12" s="148"/>
      <c r="H12" s="125" t="s">
        <v>194</v>
      </c>
      <c r="I12" s="126"/>
      <c r="J12" s="147" t="s">
        <v>195</v>
      </c>
      <c r="K12" s="148"/>
      <c r="L12" s="125" t="s">
        <v>196</v>
      </c>
      <c r="M12" s="126"/>
      <c r="N12" s="147" t="s">
        <v>197</v>
      </c>
      <c r="O12" s="148"/>
      <c r="P12" s="125" t="s">
        <v>198</v>
      </c>
      <c r="Q12" s="148"/>
      <c r="R12" s="147" t="s">
        <v>199</v>
      </c>
      <c r="S12" s="148"/>
      <c r="T12" s="129">
        <v>-338</v>
      </c>
      <c r="U12" s="148"/>
      <c r="V12" s="149">
        <v>-337</v>
      </c>
      <c r="W12" s="148"/>
      <c r="X12" s="125" t="s">
        <v>200</v>
      </c>
      <c r="Y12" s="148"/>
      <c r="Z12" s="147" t="s">
        <v>201</v>
      </c>
      <c r="AA12" s="3"/>
    </row>
    <row r="13" spans="2:27" ht="12" customHeight="1">
      <c r="B13" s="36" t="s">
        <v>202</v>
      </c>
      <c r="C13" s="12"/>
      <c r="D13" s="125" t="s">
        <v>203</v>
      </c>
      <c r="E13" s="126"/>
      <c r="F13" s="147" t="s">
        <v>204</v>
      </c>
      <c r="G13" s="148"/>
      <c r="H13" s="125" t="s">
        <v>205</v>
      </c>
      <c r="I13" s="126"/>
      <c r="J13" s="147" t="s">
        <v>206</v>
      </c>
      <c r="K13" s="148"/>
      <c r="L13" s="125" t="s">
        <v>207</v>
      </c>
      <c r="M13" s="126"/>
      <c r="N13" s="147" t="s">
        <v>208</v>
      </c>
      <c r="O13" s="148"/>
      <c r="P13" s="125" t="s">
        <v>209</v>
      </c>
      <c r="Q13" s="148"/>
      <c r="R13" s="147" t="s">
        <v>210</v>
      </c>
      <c r="S13" s="148"/>
      <c r="T13" s="129">
        <v>-172</v>
      </c>
      <c r="U13" s="148"/>
      <c r="V13" s="149">
        <v>-208</v>
      </c>
      <c r="W13" s="148"/>
      <c r="X13" s="125" t="s">
        <v>211</v>
      </c>
      <c r="Y13" s="148"/>
      <c r="Z13" s="147" t="s">
        <v>212</v>
      </c>
      <c r="AA13" s="3"/>
    </row>
    <row r="14" spans="2:27" ht="12" customHeight="1">
      <c r="B14" s="36" t="s">
        <v>213</v>
      </c>
      <c r="C14" s="12"/>
      <c r="D14" s="125" t="s">
        <v>148</v>
      </c>
      <c r="E14" s="126"/>
      <c r="F14" s="147" t="s">
        <v>148</v>
      </c>
      <c r="G14" s="148"/>
      <c r="H14" s="125" t="s">
        <v>148</v>
      </c>
      <c r="I14" s="126"/>
      <c r="J14" s="147" t="s">
        <v>148</v>
      </c>
      <c r="K14" s="148"/>
      <c r="L14" s="125" t="s">
        <v>148</v>
      </c>
      <c r="M14" s="126"/>
      <c r="N14" s="147" t="s">
        <v>148</v>
      </c>
      <c r="O14" s="148"/>
      <c r="P14" s="125" t="s">
        <v>214</v>
      </c>
      <c r="Q14" s="148"/>
      <c r="R14" s="147" t="s">
        <v>215</v>
      </c>
      <c r="S14" s="148"/>
      <c r="T14" s="129" t="s">
        <v>148</v>
      </c>
      <c r="U14" s="148"/>
      <c r="V14" s="149" t="s">
        <v>148</v>
      </c>
      <c r="W14" s="148"/>
      <c r="X14" s="125" t="s">
        <v>214</v>
      </c>
      <c r="Y14" s="148"/>
      <c r="Z14" s="147" t="s">
        <v>215</v>
      </c>
      <c r="AA14" s="3"/>
    </row>
    <row r="15" spans="2:27" ht="12" customHeight="1">
      <c r="B15" s="36" t="s">
        <v>216</v>
      </c>
      <c r="C15" s="12"/>
      <c r="D15" s="125" t="s">
        <v>217</v>
      </c>
      <c r="E15" s="126"/>
      <c r="F15" s="147" t="s">
        <v>148</v>
      </c>
      <c r="G15" s="148"/>
      <c r="H15" s="125" t="s">
        <v>148</v>
      </c>
      <c r="I15" s="126"/>
      <c r="J15" s="147" t="s">
        <v>148</v>
      </c>
      <c r="K15" s="148"/>
      <c r="L15" s="125" t="s">
        <v>148</v>
      </c>
      <c r="M15" s="126"/>
      <c r="N15" s="147" t="s">
        <v>148</v>
      </c>
      <c r="O15" s="148"/>
      <c r="P15" s="125" t="s">
        <v>218</v>
      </c>
      <c r="Q15" s="148"/>
      <c r="R15" s="147" t="s">
        <v>219</v>
      </c>
      <c r="S15" s="148"/>
      <c r="T15" s="125">
        <v>-775</v>
      </c>
      <c r="U15" s="148"/>
      <c r="V15" s="147">
        <v>-790</v>
      </c>
      <c r="W15" s="148"/>
      <c r="X15" s="125">
        <v>-767</v>
      </c>
      <c r="Y15" s="148"/>
      <c r="Z15" s="147">
        <v>-781</v>
      </c>
      <c r="AA15" s="3"/>
    </row>
    <row r="16" spans="2:27" ht="12.9" customHeight="1">
      <c r="B16" s="37" t="s">
        <v>20</v>
      </c>
      <c r="C16" s="12"/>
      <c r="D16" s="125" t="s">
        <v>220</v>
      </c>
      <c r="E16" s="126"/>
      <c r="F16" s="147" t="s">
        <v>221</v>
      </c>
      <c r="G16" s="148"/>
      <c r="H16" s="125" t="s">
        <v>222</v>
      </c>
      <c r="I16" s="126"/>
      <c r="J16" s="147" t="s">
        <v>223</v>
      </c>
      <c r="K16" s="148"/>
      <c r="L16" s="125" t="s">
        <v>224</v>
      </c>
      <c r="M16" s="126"/>
      <c r="N16" s="147" t="s">
        <v>225</v>
      </c>
      <c r="O16" s="148"/>
      <c r="P16" s="125" t="s">
        <v>226</v>
      </c>
      <c r="Q16" s="148"/>
      <c r="R16" s="147" t="s">
        <v>227</v>
      </c>
      <c r="S16" s="148"/>
      <c r="T16" s="129">
        <v>-40</v>
      </c>
      <c r="U16" s="148"/>
      <c r="V16" s="149">
        <v>-73</v>
      </c>
      <c r="W16" s="148"/>
      <c r="X16" s="125" t="s">
        <v>24</v>
      </c>
      <c r="Y16" s="148"/>
      <c r="Z16" s="147" t="s">
        <v>25</v>
      </c>
      <c r="AA16" s="11"/>
    </row>
    <row r="17" spans="2:27" ht="12" customHeight="1">
      <c r="B17" s="36" t="s">
        <v>168</v>
      </c>
      <c r="C17" s="12"/>
      <c r="D17" s="125" t="s">
        <v>228</v>
      </c>
      <c r="E17" s="126"/>
      <c r="F17" s="147" t="s">
        <v>229</v>
      </c>
      <c r="G17" s="148"/>
      <c r="H17" s="125" t="s">
        <v>230</v>
      </c>
      <c r="I17" s="126"/>
      <c r="J17" s="147" t="s">
        <v>231</v>
      </c>
      <c r="K17" s="148"/>
      <c r="L17" s="125">
        <v>-11</v>
      </c>
      <c r="M17" s="126"/>
      <c r="N17" s="147" t="s">
        <v>232</v>
      </c>
      <c r="O17" s="148"/>
      <c r="P17" s="125" t="s">
        <v>233</v>
      </c>
      <c r="Q17" s="148"/>
      <c r="R17" s="147" t="s">
        <v>234</v>
      </c>
      <c r="S17" s="148"/>
      <c r="T17" s="125" t="s">
        <v>148</v>
      </c>
      <c r="U17" s="148"/>
      <c r="V17" s="147" t="s">
        <v>148</v>
      </c>
      <c r="W17" s="148"/>
      <c r="X17" s="125" t="s">
        <v>235</v>
      </c>
      <c r="Y17" s="148"/>
      <c r="Z17" s="147" t="s">
        <v>236</v>
      </c>
      <c r="AA17" s="3"/>
    </row>
    <row r="18" spans="2:27" ht="12" customHeight="1">
      <c r="B18" s="36" t="s">
        <v>180</v>
      </c>
      <c r="C18" s="12"/>
      <c r="D18" s="125" t="s">
        <v>237</v>
      </c>
      <c r="E18" s="126"/>
      <c r="F18" s="147" t="s">
        <v>237</v>
      </c>
      <c r="G18" s="148"/>
      <c r="H18" s="125" t="s">
        <v>238</v>
      </c>
      <c r="I18" s="126"/>
      <c r="J18" s="147" t="s">
        <v>239</v>
      </c>
      <c r="K18" s="148"/>
      <c r="L18" s="125" t="s">
        <v>240</v>
      </c>
      <c r="M18" s="126"/>
      <c r="N18" s="147" t="s">
        <v>232</v>
      </c>
      <c r="O18" s="148"/>
      <c r="P18" s="125" t="s">
        <v>241</v>
      </c>
      <c r="Q18" s="148"/>
      <c r="R18" s="147" t="s">
        <v>219</v>
      </c>
      <c r="S18" s="148"/>
      <c r="T18" s="125" t="s">
        <v>148</v>
      </c>
      <c r="U18" s="148"/>
      <c r="V18" s="147" t="s">
        <v>148</v>
      </c>
      <c r="W18" s="148"/>
      <c r="X18" s="125" t="s">
        <v>242</v>
      </c>
      <c r="Y18" s="148"/>
      <c r="Z18" s="147" t="s">
        <v>243</v>
      </c>
      <c r="AA18" s="3"/>
    </row>
    <row r="19" spans="2:27" ht="12" customHeight="1">
      <c r="B19" s="36" t="s">
        <v>191</v>
      </c>
      <c r="C19" s="12"/>
      <c r="D19" s="125" t="s">
        <v>244</v>
      </c>
      <c r="E19" s="126"/>
      <c r="F19" s="147" t="s">
        <v>245</v>
      </c>
      <c r="G19" s="148"/>
      <c r="H19" s="125" t="s">
        <v>246</v>
      </c>
      <c r="I19" s="126"/>
      <c r="J19" s="147" t="s">
        <v>247</v>
      </c>
      <c r="K19" s="148"/>
      <c r="L19" s="125" t="s">
        <v>248</v>
      </c>
      <c r="M19" s="126"/>
      <c r="N19" s="149" t="s">
        <v>249</v>
      </c>
      <c r="O19" s="148"/>
      <c r="P19" s="125" t="s">
        <v>250</v>
      </c>
      <c r="Q19" s="148"/>
      <c r="R19" s="147" t="s">
        <v>251</v>
      </c>
      <c r="S19" s="148"/>
      <c r="T19" s="125" t="s">
        <v>148</v>
      </c>
      <c r="U19" s="148"/>
      <c r="V19" s="147" t="s">
        <v>148</v>
      </c>
      <c r="W19" s="148"/>
      <c r="X19" s="125" t="s">
        <v>252</v>
      </c>
      <c r="Y19" s="148"/>
      <c r="Z19" s="147" t="s">
        <v>253</v>
      </c>
      <c r="AA19" s="3"/>
    </row>
    <row r="20" spans="2:27" ht="12" customHeight="1">
      <c r="B20" s="36" t="s">
        <v>202</v>
      </c>
      <c r="C20" s="12"/>
      <c r="D20" s="125" t="s">
        <v>254</v>
      </c>
      <c r="E20" s="126"/>
      <c r="F20" s="147" t="s">
        <v>255</v>
      </c>
      <c r="G20" s="148"/>
      <c r="H20" s="125" t="s">
        <v>256</v>
      </c>
      <c r="I20" s="126"/>
      <c r="J20" s="147" t="s">
        <v>257</v>
      </c>
      <c r="K20" s="148"/>
      <c r="L20" s="125" t="s">
        <v>258</v>
      </c>
      <c r="M20" s="126"/>
      <c r="N20" s="147" t="s">
        <v>259</v>
      </c>
      <c r="O20" s="148"/>
      <c r="P20" s="125" t="s">
        <v>240</v>
      </c>
      <c r="Q20" s="148"/>
      <c r="R20" s="147" t="s">
        <v>260</v>
      </c>
      <c r="S20" s="148"/>
      <c r="T20" s="125" t="s">
        <v>148</v>
      </c>
      <c r="U20" s="148"/>
      <c r="V20" s="147" t="s">
        <v>148</v>
      </c>
      <c r="W20" s="148"/>
      <c r="X20" s="125" t="s">
        <v>261</v>
      </c>
      <c r="Y20" s="148"/>
      <c r="Z20" s="147" t="s">
        <v>262</v>
      </c>
      <c r="AA20" s="3"/>
    </row>
    <row r="21" spans="2:27" ht="12" customHeight="1">
      <c r="B21" s="36" t="s">
        <v>213</v>
      </c>
      <c r="C21" s="12"/>
      <c r="D21" s="125" t="s">
        <v>148</v>
      </c>
      <c r="E21" s="126"/>
      <c r="F21" s="147" t="s">
        <v>148</v>
      </c>
      <c r="G21" s="148"/>
      <c r="H21" s="125" t="s">
        <v>148</v>
      </c>
      <c r="I21" s="126"/>
      <c r="J21" s="147" t="s">
        <v>148</v>
      </c>
      <c r="K21" s="148"/>
      <c r="L21" s="125" t="s">
        <v>148</v>
      </c>
      <c r="M21" s="126"/>
      <c r="N21" s="147" t="s">
        <v>148</v>
      </c>
      <c r="O21" s="148"/>
      <c r="P21" s="125" t="s">
        <v>209</v>
      </c>
      <c r="Q21" s="148"/>
      <c r="R21" s="147" t="s">
        <v>263</v>
      </c>
      <c r="S21" s="148"/>
      <c r="T21" s="125" t="s">
        <v>148</v>
      </c>
      <c r="U21" s="148"/>
      <c r="V21" s="147" t="s">
        <v>148</v>
      </c>
      <c r="W21" s="148"/>
      <c r="X21" s="125" t="s">
        <v>209</v>
      </c>
      <c r="Y21" s="148"/>
      <c r="Z21" s="147" t="s">
        <v>263</v>
      </c>
      <c r="AA21" s="3"/>
    </row>
    <row r="22" spans="2:27" ht="12" customHeight="1">
      <c r="B22" s="36" t="s">
        <v>216</v>
      </c>
      <c r="C22" s="12"/>
      <c r="D22" s="125">
        <v>-1</v>
      </c>
      <c r="E22" s="126"/>
      <c r="F22" s="147" t="s">
        <v>148</v>
      </c>
      <c r="G22" s="148"/>
      <c r="H22" s="129" t="s">
        <v>148</v>
      </c>
      <c r="I22" s="131"/>
      <c r="J22" s="147" t="s">
        <v>148</v>
      </c>
      <c r="K22" s="148"/>
      <c r="L22" s="129">
        <v>-1</v>
      </c>
      <c r="M22" s="131"/>
      <c r="N22" s="149" t="s">
        <v>148</v>
      </c>
      <c r="O22" s="148"/>
      <c r="P22" s="129">
        <v>-13</v>
      </c>
      <c r="Q22" s="148"/>
      <c r="R22" s="149" t="s">
        <v>264</v>
      </c>
      <c r="S22" s="148"/>
      <c r="T22" s="129">
        <v>-40</v>
      </c>
      <c r="U22" s="148"/>
      <c r="V22" s="149">
        <v>-73</v>
      </c>
      <c r="W22" s="148"/>
      <c r="X22" s="129">
        <v>-55</v>
      </c>
      <c r="Y22" s="148"/>
      <c r="Z22" s="149">
        <v>-69</v>
      </c>
      <c r="AA22" s="3"/>
    </row>
    <row r="23" spans="2:27" ht="12" customHeight="1">
      <c r="B23" s="37" t="s">
        <v>265</v>
      </c>
      <c r="C23" s="12"/>
      <c r="D23" s="125" t="s">
        <v>266</v>
      </c>
      <c r="E23" s="126"/>
      <c r="F23" s="147" t="s">
        <v>267</v>
      </c>
      <c r="G23" s="148"/>
      <c r="H23" s="125" t="s">
        <v>268</v>
      </c>
      <c r="I23" s="126"/>
      <c r="J23" s="147" t="s">
        <v>269</v>
      </c>
      <c r="K23" s="148"/>
      <c r="L23" s="129">
        <v>-93</v>
      </c>
      <c r="M23" s="131"/>
      <c r="N23" s="149">
        <v>-72</v>
      </c>
      <c r="O23" s="148"/>
      <c r="P23" s="125" t="s">
        <v>270</v>
      </c>
      <c r="Q23" s="148"/>
      <c r="R23" s="147" t="s">
        <v>271</v>
      </c>
      <c r="S23" s="148"/>
      <c r="T23" s="129">
        <v>-67</v>
      </c>
      <c r="U23" s="148"/>
      <c r="V23" s="149">
        <v>-101</v>
      </c>
      <c r="W23" s="148"/>
      <c r="X23" s="125" t="s">
        <v>36</v>
      </c>
      <c r="Y23" s="148"/>
      <c r="Z23" s="147" t="s">
        <v>37</v>
      </c>
      <c r="AA23" s="3"/>
    </row>
    <row r="24" spans="2:27" ht="12" customHeight="1">
      <c r="B24" s="36" t="s">
        <v>168</v>
      </c>
      <c r="C24" s="12"/>
      <c r="D24" s="125" t="s">
        <v>272</v>
      </c>
      <c r="E24" s="126"/>
      <c r="F24" s="147" t="s">
        <v>273</v>
      </c>
      <c r="G24" s="148"/>
      <c r="H24" s="125" t="s">
        <v>274</v>
      </c>
      <c r="I24" s="126"/>
      <c r="J24" s="147" t="s">
        <v>275</v>
      </c>
      <c r="K24" s="148"/>
      <c r="L24" s="129">
        <v>-98</v>
      </c>
      <c r="M24" s="131"/>
      <c r="N24" s="149">
        <v>-75</v>
      </c>
      <c r="O24" s="148"/>
      <c r="P24" s="125" t="s">
        <v>276</v>
      </c>
      <c r="Q24" s="148"/>
      <c r="R24" s="147">
        <v>-16</v>
      </c>
      <c r="S24" s="148"/>
      <c r="T24" s="129" t="s">
        <v>148</v>
      </c>
      <c r="U24" s="148"/>
      <c r="V24" s="149" t="s">
        <v>148</v>
      </c>
      <c r="W24" s="148"/>
      <c r="X24" s="125" t="s">
        <v>277</v>
      </c>
      <c r="Y24" s="148"/>
      <c r="Z24" s="147" t="s">
        <v>278</v>
      </c>
      <c r="AA24" s="3"/>
    </row>
    <row r="25" spans="2:27" ht="12.9" customHeight="1">
      <c r="B25" s="36" t="s">
        <v>180</v>
      </c>
      <c r="C25" s="12"/>
      <c r="D25" s="125" t="s">
        <v>279</v>
      </c>
      <c r="E25" s="126"/>
      <c r="F25" s="147" t="s">
        <v>280</v>
      </c>
      <c r="G25" s="148"/>
      <c r="H25" s="125" t="s">
        <v>281</v>
      </c>
      <c r="I25" s="126"/>
      <c r="J25" s="147" t="s">
        <v>282</v>
      </c>
      <c r="K25" s="148"/>
      <c r="L25" s="125">
        <v>-4</v>
      </c>
      <c r="M25" s="126"/>
      <c r="N25" s="147">
        <v>-10</v>
      </c>
      <c r="O25" s="148"/>
      <c r="P25" s="125">
        <v>-3</v>
      </c>
      <c r="Q25" s="148"/>
      <c r="R25" s="147">
        <v>-10</v>
      </c>
      <c r="S25" s="148"/>
      <c r="T25" s="125" t="s">
        <v>148</v>
      </c>
      <c r="U25" s="148"/>
      <c r="V25" s="147" t="s">
        <v>148</v>
      </c>
      <c r="W25" s="148"/>
      <c r="X25" s="125" t="s">
        <v>283</v>
      </c>
      <c r="Y25" s="148"/>
      <c r="Z25" s="147" t="s">
        <v>284</v>
      </c>
      <c r="AA25" s="11"/>
    </row>
    <row r="26" spans="2:27" ht="12" customHeight="1">
      <c r="B26" s="36" t="s">
        <v>191</v>
      </c>
      <c r="C26" s="12"/>
      <c r="D26" s="125" t="s">
        <v>285</v>
      </c>
      <c r="E26" s="126"/>
      <c r="F26" s="147" t="s">
        <v>286</v>
      </c>
      <c r="G26" s="148"/>
      <c r="H26" s="125" t="s">
        <v>287</v>
      </c>
      <c r="I26" s="126"/>
      <c r="J26" s="147" t="s">
        <v>288</v>
      </c>
      <c r="K26" s="148"/>
      <c r="L26" s="125" t="s">
        <v>289</v>
      </c>
      <c r="M26" s="126"/>
      <c r="N26" s="149" t="s">
        <v>290</v>
      </c>
      <c r="O26" s="148"/>
      <c r="P26" s="125" t="s">
        <v>291</v>
      </c>
      <c r="Q26" s="148"/>
      <c r="R26" s="147" t="s">
        <v>251</v>
      </c>
      <c r="S26" s="148"/>
      <c r="T26" s="125" t="s">
        <v>148</v>
      </c>
      <c r="U26" s="148"/>
      <c r="V26" s="147" t="s">
        <v>148</v>
      </c>
      <c r="W26" s="148"/>
      <c r="X26" s="125" t="s">
        <v>292</v>
      </c>
      <c r="Y26" s="148"/>
      <c r="Z26" s="147" t="s">
        <v>293</v>
      </c>
      <c r="AA26" s="3"/>
    </row>
    <row r="27" spans="2:27" ht="12" customHeight="1">
      <c r="B27" s="36" t="s">
        <v>294</v>
      </c>
      <c r="C27" s="12"/>
      <c r="D27" s="125" t="s">
        <v>295</v>
      </c>
      <c r="E27" s="126"/>
      <c r="F27" s="147" t="s">
        <v>296</v>
      </c>
      <c r="G27" s="148"/>
      <c r="H27" s="125" t="s">
        <v>290</v>
      </c>
      <c r="I27" s="126"/>
      <c r="J27" s="147" t="s">
        <v>297</v>
      </c>
      <c r="K27" s="148"/>
      <c r="L27" s="129" t="s">
        <v>298</v>
      </c>
      <c r="M27" s="131"/>
      <c r="N27" s="149" t="s">
        <v>289</v>
      </c>
      <c r="O27" s="148"/>
      <c r="P27" s="125" t="s">
        <v>299</v>
      </c>
      <c r="Q27" s="148"/>
      <c r="R27" s="147" t="s">
        <v>234</v>
      </c>
      <c r="S27" s="148"/>
      <c r="T27" s="125" t="s">
        <v>148</v>
      </c>
      <c r="U27" s="148"/>
      <c r="V27" s="149" t="s">
        <v>148</v>
      </c>
      <c r="W27" s="148"/>
      <c r="X27" s="125" t="s">
        <v>230</v>
      </c>
      <c r="Y27" s="148"/>
      <c r="Z27" s="147" t="s">
        <v>300</v>
      </c>
      <c r="AA27" s="3"/>
    </row>
    <row r="28" spans="2:27" ht="12" customHeight="1">
      <c r="B28" s="36" t="s">
        <v>213</v>
      </c>
      <c r="C28" s="12"/>
      <c r="D28" s="125" t="s">
        <v>148</v>
      </c>
      <c r="E28" s="126"/>
      <c r="F28" s="147" t="s">
        <v>148</v>
      </c>
      <c r="G28" s="148"/>
      <c r="H28" s="125" t="s">
        <v>148</v>
      </c>
      <c r="I28" s="126"/>
      <c r="J28" s="147" t="s">
        <v>148</v>
      </c>
      <c r="K28" s="148"/>
      <c r="L28" s="125" t="s">
        <v>148</v>
      </c>
      <c r="M28" s="126"/>
      <c r="N28" s="149" t="s">
        <v>148</v>
      </c>
      <c r="O28" s="148"/>
      <c r="P28" s="125" t="s">
        <v>301</v>
      </c>
      <c r="Q28" s="148"/>
      <c r="R28" s="147" t="s">
        <v>263</v>
      </c>
      <c r="S28" s="148"/>
      <c r="T28" s="125" t="s">
        <v>148</v>
      </c>
      <c r="U28" s="148"/>
      <c r="V28" s="147" t="s">
        <v>148</v>
      </c>
      <c r="W28" s="148"/>
      <c r="X28" s="125" t="s">
        <v>301</v>
      </c>
      <c r="Y28" s="148"/>
      <c r="Z28" s="147" t="s">
        <v>263</v>
      </c>
      <c r="AA28" s="3"/>
    </row>
    <row r="29" spans="2:27" ht="12.6" customHeight="1">
      <c r="B29" s="35" t="s">
        <v>302</v>
      </c>
      <c r="C29" s="12"/>
      <c r="D29" s="125">
        <v>-1</v>
      </c>
      <c r="E29" s="126"/>
      <c r="F29" s="147" t="s">
        <v>148</v>
      </c>
      <c r="G29" s="148"/>
      <c r="H29" s="129" t="s">
        <v>148</v>
      </c>
      <c r="I29" s="131"/>
      <c r="J29" s="147" t="s">
        <v>148</v>
      </c>
      <c r="K29" s="148"/>
      <c r="L29" s="129">
        <v>-1</v>
      </c>
      <c r="M29" s="131"/>
      <c r="N29" s="149" t="s">
        <v>148</v>
      </c>
      <c r="O29" s="148"/>
      <c r="P29" s="129">
        <v>-13</v>
      </c>
      <c r="Q29" s="148"/>
      <c r="R29" s="149" t="s">
        <v>264</v>
      </c>
      <c r="S29" s="148"/>
      <c r="T29" s="129">
        <v>-67</v>
      </c>
      <c r="U29" s="148"/>
      <c r="V29" s="149">
        <v>-101</v>
      </c>
      <c r="W29" s="148"/>
      <c r="X29" s="129">
        <v>-82</v>
      </c>
      <c r="Y29" s="148"/>
      <c r="Z29" s="149">
        <v>-97</v>
      </c>
      <c r="AA29" s="11"/>
    </row>
    <row r="30" spans="2:27" ht="6" customHeight="1">
      <c r="B30" s="34"/>
      <c r="C30" s="12"/>
      <c r="D30" s="15"/>
      <c r="E30" s="15"/>
      <c r="F30" s="33"/>
      <c r="G30" s="24"/>
      <c r="H30" s="32"/>
      <c r="I30" s="32"/>
      <c r="J30" s="33"/>
      <c r="K30" s="24"/>
      <c r="L30" s="32"/>
      <c r="M30" s="32"/>
      <c r="N30" s="31"/>
      <c r="O30" s="24"/>
      <c r="P30" s="32"/>
      <c r="Q30" s="24"/>
      <c r="R30" s="31"/>
      <c r="S30" s="24"/>
      <c r="T30" s="32"/>
      <c r="U30" s="24"/>
      <c r="V30" s="31"/>
      <c r="W30" s="24"/>
      <c r="X30" s="32"/>
      <c r="Y30" s="24"/>
      <c r="Z30" s="31"/>
      <c r="AA30" s="11"/>
    </row>
    <row r="31" spans="2:27" ht="120" customHeight="1">
      <c r="B31" s="414" t="s">
        <v>303</v>
      </c>
      <c r="C31" s="414"/>
      <c r="D31" s="414"/>
      <c r="E31" s="414"/>
      <c r="F31" s="414"/>
      <c r="G31" s="415"/>
      <c r="H31" s="415"/>
      <c r="I31" s="415"/>
      <c r="J31" s="415"/>
      <c r="K31" s="415"/>
      <c r="L31" s="415"/>
      <c r="M31" s="415"/>
      <c r="N31" s="415"/>
      <c r="O31" s="415"/>
      <c r="P31" s="415"/>
      <c r="Q31" s="415"/>
      <c r="R31" s="415"/>
      <c r="S31" s="415"/>
      <c r="T31" s="415"/>
      <c r="U31" s="415"/>
      <c r="V31" s="415"/>
      <c r="W31" s="415"/>
      <c r="X31" s="415"/>
      <c r="Y31" s="415"/>
      <c r="Z31" s="415"/>
      <c r="AA31" s="30"/>
    </row>
  </sheetData>
  <mergeCells count="9">
    <mergeCell ref="B31:Z31"/>
    <mergeCell ref="W2:Z2"/>
    <mergeCell ref="B4:Z4"/>
    <mergeCell ref="D5:F5"/>
    <mergeCell ref="L5:N5"/>
    <mergeCell ref="P5:R5"/>
    <mergeCell ref="T5:V5"/>
    <mergeCell ref="H5:J5"/>
    <mergeCell ref="X5:Z5"/>
  </mergeCells>
  <pageMargins left="0.7" right="0.7" top="0.75" bottom="0.75" header="0.3" footer="0.3"/>
  <pageSetup paperSize="256" orientation="portrait" horizontalDpi="0" verticalDpi="0"/>
  <ignoredErrors>
    <ignoredError sqref="D7:Z7 D14:Z14 D8:S8 W8:Z8 D9:S9 W9:Z9 D10:S10 W10:Z10 D11:S11 U11 W11:Z11 D12:S12 U12 W12:Z12 D13:S13 U13 W13:Z13 D18:Z21 D15:S15 U15 W15 Y15 D16:S16 U16 W16:Z16 D17:K17 M17:Z17 D26:Z28 E22:K22 M22:O22 Q22:S22 U22 W22 Y22 D23:K23 M23 O23:S23 U23 W23:Z23 D24:K24 M24 O24:Q24 S24:Z24 D25:K25 M25 O25 Q25 S25:Z25 E29:K29 M29:O29 Q29:S29 U29 W29 Y29 U10 U9 U8 T10 T8 V8 T9 V9 V10"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0B18-7584-4246-A425-A060D12BC9CA}">
  <dimension ref="B2:Z52"/>
  <sheetViews>
    <sheetView showGridLines="0" zoomScale="150" zoomScaleNormal="150" workbookViewId="0">
      <selection activeCell="B3" sqref="B3"/>
    </sheetView>
  </sheetViews>
  <sheetFormatPr baseColWidth="10" defaultColWidth="7.5" defaultRowHeight="13.2"/>
  <cols>
    <col min="1" max="1" width="2.3984375" style="1" customWidth="1"/>
    <col min="2" max="2" width="30.8984375" style="1" customWidth="1"/>
    <col min="3" max="3" width="1" style="1" customWidth="1"/>
    <col min="4" max="4" width="6.59765625" style="1" customWidth="1"/>
    <col min="5" max="5" width="1.59765625" style="1" customWidth="1"/>
    <col min="6" max="6" width="30.8984375" style="1" customWidth="1"/>
    <col min="7" max="7" width="1" style="1" customWidth="1"/>
    <col min="8" max="8" width="6.59765625" style="1" customWidth="1"/>
    <col min="9" max="9" width="1.59765625" style="1" customWidth="1"/>
    <col min="10" max="10" width="19.3984375" style="1" customWidth="1"/>
    <col min="11" max="11" width="1" style="1" customWidth="1"/>
    <col min="12" max="12" width="6.59765625" style="1" customWidth="1"/>
    <col min="13" max="13" width="1" style="1" customWidth="1"/>
    <col min="14" max="14" width="6.59765625" style="1" customWidth="1"/>
    <col min="15" max="15" width="1" style="1" customWidth="1"/>
    <col min="16" max="16" width="6.59765625" style="1" customWidth="1"/>
    <col min="17" max="17" width="2.3984375" style="1" customWidth="1"/>
    <col min="18" max="18" width="5.59765625" style="1" customWidth="1"/>
    <col min="19" max="19" width="1" style="1" customWidth="1"/>
    <col min="20" max="20" width="6.59765625" style="1" customWidth="1"/>
    <col min="21" max="21" width="1" style="1" customWidth="1"/>
    <col min="22" max="22" width="5.59765625" style="1" customWidth="1"/>
    <col min="23" max="23" width="1" style="1" customWidth="1"/>
    <col min="24" max="24" width="6.59765625" style="1" customWidth="1"/>
    <col min="25" max="25" width="1" style="1" customWidth="1"/>
    <col min="26" max="26" width="6.59765625" style="1" customWidth="1"/>
    <col min="27" max="27" width="8.59765625" style="1" customWidth="1"/>
    <col min="28" max="16384" width="7.5" style="1"/>
  </cols>
  <sheetData>
    <row r="2" spans="2:26" ht="33.9" customHeight="1">
      <c r="B2" s="108"/>
      <c r="C2" s="108"/>
      <c r="D2" s="108"/>
      <c r="M2" s="416" t="s">
        <v>0</v>
      </c>
      <c r="N2" s="416"/>
      <c r="O2" s="416"/>
      <c r="P2" s="416"/>
    </row>
    <row r="3" spans="2:26" ht="12.9" customHeight="1">
      <c r="B3" s="109"/>
      <c r="C3" s="109"/>
      <c r="D3" s="109"/>
    </row>
    <row r="4" spans="2:26" ht="20.100000000000001" customHeight="1" thickBot="1">
      <c r="B4" s="421" t="s">
        <v>304</v>
      </c>
      <c r="C4" s="422"/>
      <c r="D4" s="422"/>
      <c r="E4" s="72"/>
      <c r="F4" s="421" t="s">
        <v>304</v>
      </c>
      <c r="G4" s="422"/>
      <c r="H4" s="422"/>
      <c r="I4" s="71"/>
      <c r="J4" s="421" t="s">
        <v>305</v>
      </c>
      <c r="K4" s="425"/>
      <c r="L4" s="425"/>
      <c r="M4" s="425"/>
      <c r="N4" s="425"/>
      <c r="O4" s="425"/>
      <c r="P4" s="425"/>
      <c r="Q4" s="48"/>
      <c r="R4" s="48"/>
      <c r="S4" s="48"/>
      <c r="T4" s="48"/>
      <c r="U4" s="48"/>
      <c r="V4" s="48"/>
      <c r="W4" s="48"/>
      <c r="X4" s="48"/>
      <c r="Y4" s="48"/>
      <c r="Z4" s="48"/>
    </row>
    <row r="5" spans="2:26" s="40" customFormat="1" ht="35.1" customHeight="1">
      <c r="B5" s="43"/>
      <c r="C5" s="25"/>
      <c r="D5" s="70" t="s">
        <v>306</v>
      </c>
      <c r="E5" s="38"/>
      <c r="F5" s="43"/>
      <c r="G5" s="25"/>
      <c r="H5" s="70" t="s">
        <v>306</v>
      </c>
      <c r="I5" s="69"/>
      <c r="J5" s="69" t="s">
        <v>307</v>
      </c>
      <c r="K5" s="69"/>
      <c r="L5" s="68" t="s">
        <v>308</v>
      </c>
      <c r="M5" s="67"/>
      <c r="N5" s="68" t="s">
        <v>309</v>
      </c>
      <c r="O5" s="67"/>
      <c r="P5" s="66" t="s">
        <v>306</v>
      </c>
      <c r="Q5" s="29"/>
      <c r="R5" s="29"/>
      <c r="S5" s="29"/>
      <c r="T5" s="29"/>
      <c r="U5" s="29"/>
      <c r="V5" s="29"/>
      <c r="W5" s="29"/>
      <c r="X5" s="29"/>
      <c r="Y5" s="29"/>
      <c r="Z5" s="29"/>
    </row>
    <row r="6" spans="2:26" ht="12" customHeight="1">
      <c r="B6" s="65" t="s">
        <v>310</v>
      </c>
      <c r="C6" s="25"/>
      <c r="D6" s="64"/>
      <c r="E6" s="15"/>
      <c r="F6" s="54" t="s">
        <v>311</v>
      </c>
      <c r="G6" s="23"/>
      <c r="H6" s="64"/>
      <c r="I6" s="23"/>
      <c r="J6" s="23"/>
      <c r="K6" s="23"/>
      <c r="L6" s="62"/>
      <c r="M6" s="63"/>
      <c r="N6" s="62"/>
      <c r="O6" s="63"/>
      <c r="P6" s="62"/>
      <c r="Q6" s="48"/>
      <c r="R6" s="48"/>
      <c r="S6" s="48"/>
      <c r="T6" s="48"/>
      <c r="U6" s="48"/>
      <c r="V6" s="48"/>
      <c r="W6" s="48"/>
      <c r="X6" s="48"/>
      <c r="Y6" s="48"/>
      <c r="Z6" s="48"/>
    </row>
    <row r="7" spans="2:26" ht="12.9" customHeight="1">
      <c r="B7" s="37" t="s">
        <v>312</v>
      </c>
      <c r="C7" s="12"/>
      <c r="D7" s="150" t="s">
        <v>313</v>
      </c>
      <c r="E7" s="15"/>
      <c r="F7" s="53" t="s">
        <v>314</v>
      </c>
      <c r="G7" s="12"/>
      <c r="H7" s="150" t="s">
        <v>315</v>
      </c>
      <c r="I7" s="23"/>
      <c r="J7" s="61" t="s">
        <v>310</v>
      </c>
      <c r="K7" s="23"/>
      <c r="L7" s="158" t="s">
        <v>316</v>
      </c>
      <c r="M7" s="159"/>
      <c r="N7" s="158" t="s">
        <v>317</v>
      </c>
      <c r="O7" s="159"/>
      <c r="P7" s="160" t="s">
        <v>318</v>
      </c>
      <c r="Q7" s="48"/>
      <c r="R7" s="48"/>
      <c r="S7" s="48"/>
      <c r="T7" s="48"/>
      <c r="U7" s="48"/>
      <c r="V7" s="48"/>
      <c r="W7" s="48"/>
      <c r="X7" s="48"/>
      <c r="Y7" s="48"/>
      <c r="Z7" s="48"/>
    </row>
    <row r="8" spans="2:26" ht="12.9" customHeight="1">
      <c r="B8" s="37" t="s">
        <v>319</v>
      </c>
      <c r="C8" s="12"/>
      <c r="D8" s="150" t="s">
        <v>320</v>
      </c>
      <c r="E8" s="15"/>
      <c r="F8" s="53" t="s">
        <v>321</v>
      </c>
      <c r="G8" s="12"/>
      <c r="H8" s="150" t="s">
        <v>322</v>
      </c>
      <c r="I8" s="23"/>
      <c r="J8" s="61" t="s">
        <v>323</v>
      </c>
      <c r="K8" s="23"/>
      <c r="L8" s="158" t="s">
        <v>324</v>
      </c>
      <c r="M8" s="159"/>
      <c r="N8" s="158" t="s">
        <v>325</v>
      </c>
      <c r="O8" s="159"/>
      <c r="P8" s="160" t="s">
        <v>326</v>
      </c>
      <c r="Q8" s="48"/>
      <c r="R8" s="48"/>
      <c r="S8" s="48"/>
      <c r="T8" s="48"/>
      <c r="U8" s="48"/>
      <c r="V8" s="48"/>
      <c r="W8" s="48"/>
      <c r="X8" s="48"/>
      <c r="Y8" s="48"/>
      <c r="Z8" s="48"/>
    </row>
    <row r="9" spans="2:26" ht="12" customHeight="1">
      <c r="B9" s="37" t="s">
        <v>327</v>
      </c>
      <c r="C9" s="12"/>
      <c r="D9" s="150" t="s">
        <v>328</v>
      </c>
      <c r="E9" s="15"/>
      <c r="F9" s="53" t="s">
        <v>329</v>
      </c>
      <c r="G9" s="12"/>
      <c r="H9" s="150" t="s">
        <v>330</v>
      </c>
      <c r="I9" s="23"/>
      <c r="J9" s="61" t="s">
        <v>331</v>
      </c>
      <c r="K9" s="23"/>
      <c r="L9" s="158" t="s">
        <v>332</v>
      </c>
      <c r="M9" s="159"/>
      <c r="N9" s="158" t="s">
        <v>333</v>
      </c>
      <c r="O9" s="159"/>
      <c r="P9" s="160" t="s">
        <v>334</v>
      </c>
      <c r="Q9" s="48"/>
      <c r="R9" s="48"/>
      <c r="S9" s="48"/>
      <c r="T9" s="48"/>
      <c r="U9" s="48"/>
      <c r="V9" s="48"/>
      <c r="W9" s="48"/>
      <c r="X9" s="48"/>
      <c r="Y9" s="48"/>
      <c r="Z9" s="48"/>
    </row>
    <row r="10" spans="2:26" ht="12" customHeight="1">
      <c r="B10" s="37" t="s">
        <v>335</v>
      </c>
      <c r="C10" s="12"/>
      <c r="D10" s="150" t="s">
        <v>336</v>
      </c>
      <c r="E10" s="15"/>
      <c r="F10" s="53" t="s">
        <v>337</v>
      </c>
      <c r="G10" s="12"/>
      <c r="H10" s="150" t="s">
        <v>338</v>
      </c>
      <c r="I10" s="23"/>
      <c r="J10" s="61" t="s">
        <v>311</v>
      </c>
      <c r="K10" s="23"/>
      <c r="L10" s="158" t="s">
        <v>339</v>
      </c>
      <c r="M10" s="159"/>
      <c r="N10" s="158" t="s">
        <v>340</v>
      </c>
      <c r="O10" s="159"/>
      <c r="P10" s="160" t="s">
        <v>341</v>
      </c>
      <c r="Q10" s="48"/>
      <c r="R10" s="48"/>
      <c r="S10" s="48"/>
      <c r="T10" s="48"/>
      <c r="U10" s="48"/>
      <c r="V10" s="48"/>
      <c r="W10" s="48"/>
      <c r="X10" s="48"/>
      <c r="Y10" s="48"/>
      <c r="Z10" s="48"/>
    </row>
    <row r="11" spans="2:26" ht="12" customHeight="1" thickBot="1">
      <c r="B11" s="37" t="s">
        <v>342</v>
      </c>
      <c r="C11" s="12"/>
      <c r="D11" s="150" t="s">
        <v>343</v>
      </c>
      <c r="E11" s="15"/>
      <c r="F11" s="53" t="s">
        <v>344</v>
      </c>
      <c r="G11" s="12"/>
      <c r="H11" s="150" t="s">
        <v>322</v>
      </c>
      <c r="I11" s="23"/>
      <c r="J11" s="59" t="s">
        <v>345</v>
      </c>
      <c r="K11" s="23"/>
      <c r="L11" s="161" t="s">
        <v>346</v>
      </c>
      <c r="M11" s="159"/>
      <c r="N11" s="161" t="s">
        <v>347</v>
      </c>
      <c r="O11" s="159"/>
      <c r="P11" s="162" t="s">
        <v>348</v>
      </c>
      <c r="Q11" s="48"/>
      <c r="R11" s="48"/>
      <c r="S11" s="48"/>
      <c r="T11" s="48"/>
      <c r="U11" s="48"/>
      <c r="V11" s="48"/>
      <c r="W11" s="48"/>
      <c r="X11" s="48"/>
      <c r="Y11" s="48"/>
      <c r="Z11" s="48"/>
    </row>
    <row r="12" spans="2:26" ht="12" customHeight="1">
      <c r="B12" s="37" t="s">
        <v>349</v>
      </c>
      <c r="C12" s="12"/>
      <c r="D12" s="150" t="s">
        <v>350</v>
      </c>
      <c r="E12" s="15"/>
      <c r="F12" s="53" t="s">
        <v>351</v>
      </c>
      <c r="G12" s="12"/>
      <c r="H12" s="150" t="s">
        <v>352</v>
      </c>
      <c r="I12" s="23"/>
      <c r="J12" s="426" t="s">
        <v>353</v>
      </c>
      <c r="K12" s="427"/>
      <c r="L12" s="427"/>
      <c r="M12" s="427"/>
      <c r="N12" s="427"/>
      <c r="O12" s="427"/>
      <c r="P12" s="427"/>
      <c r="Q12" s="48"/>
      <c r="R12" s="48"/>
      <c r="S12" s="48"/>
      <c r="T12" s="48"/>
      <c r="U12" s="48"/>
      <c r="V12" s="48"/>
      <c r="W12" s="48"/>
      <c r="X12" s="48"/>
      <c r="Y12" s="48"/>
      <c r="Z12" s="48"/>
    </row>
    <row r="13" spans="2:26" ht="12" customHeight="1">
      <c r="B13" s="37" t="s">
        <v>354</v>
      </c>
      <c r="C13" s="12"/>
      <c r="D13" s="150" t="s">
        <v>355</v>
      </c>
      <c r="E13" s="15"/>
      <c r="F13" s="53" t="s">
        <v>356</v>
      </c>
      <c r="G13" s="12"/>
      <c r="H13" s="150" t="s">
        <v>357</v>
      </c>
      <c r="I13" s="23"/>
      <c r="J13" s="428"/>
      <c r="K13" s="428"/>
      <c r="L13" s="428"/>
      <c r="M13" s="428"/>
      <c r="N13" s="428"/>
      <c r="O13" s="428"/>
      <c r="P13" s="428"/>
      <c r="Q13" s="48"/>
      <c r="R13" s="48"/>
      <c r="S13" s="48"/>
      <c r="T13" s="48"/>
      <c r="U13" s="48"/>
      <c r="V13" s="48"/>
      <c r="W13" s="48"/>
      <c r="X13" s="48"/>
      <c r="Y13" s="48"/>
      <c r="Z13" s="48"/>
    </row>
    <row r="14" spans="2:26" ht="12" customHeight="1">
      <c r="B14" s="37" t="s">
        <v>358</v>
      </c>
      <c r="C14" s="12"/>
      <c r="D14" s="150" t="s">
        <v>359</v>
      </c>
      <c r="E14" s="15"/>
      <c r="F14" s="53" t="s">
        <v>360</v>
      </c>
      <c r="G14" s="12"/>
      <c r="H14" s="150" t="s">
        <v>361</v>
      </c>
      <c r="I14" s="23"/>
      <c r="Q14" s="48"/>
      <c r="R14" s="48"/>
      <c r="S14" s="48"/>
      <c r="T14" s="48"/>
      <c r="U14" s="48"/>
      <c r="V14" s="48"/>
      <c r="W14" s="48"/>
      <c r="X14" s="48"/>
      <c r="Y14" s="48"/>
      <c r="Z14" s="48"/>
    </row>
    <row r="15" spans="2:26" ht="12" customHeight="1">
      <c r="B15" s="37" t="s">
        <v>362</v>
      </c>
      <c r="C15" s="12"/>
      <c r="D15" s="150" t="s">
        <v>363</v>
      </c>
      <c r="E15" s="15"/>
      <c r="F15" s="53" t="s">
        <v>364</v>
      </c>
      <c r="G15" s="12"/>
      <c r="H15" s="150" t="s">
        <v>365</v>
      </c>
      <c r="I15" s="23"/>
      <c r="Q15" s="48"/>
      <c r="R15" s="48"/>
      <c r="S15" s="48"/>
      <c r="T15" s="48"/>
      <c r="U15" s="48"/>
      <c r="V15" s="48"/>
      <c r="W15" s="48"/>
      <c r="X15" s="48"/>
      <c r="Y15" s="48"/>
      <c r="Z15" s="48"/>
    </row>
    <row r="16" spans="2:26" ht="12" customHeight="1">
      <c r="B16" s="37" t="s">
        <v>366</v>
      </c>
      <c r="C16" s="12"/>
      <c r="D16" s="150" t="s">
        <v>367</v>
      </c>
      <c r="E16" s="15"/>
      <c r="F16" s="53"/>
      <c r="G16" s="12"/>
      <c r="H16" s="150"/>
      <c r="I16" s="23"/>
      <c r="Q16" s="48"/>
      <c r="R16" s="48"/>
      <c r="S16" s="48"/>
      <c r="T16" s="48"/>
      <c r="U16" s="48"/>
      <c r="V16" s="48"/>
      <c r="W16" s="48"/>
      <c r="X16" s="48"/>
      <c r="Y16" s="48"/>
      <c r="Z16" s="48"/>
    </row>
    <row r="17" spans="2:26" ht="12" customHeight="1">
      <c r="B17" s="37" t="s">
        <v>368</v>
      </c>
      <c r="C17" s="12"/>
      <c r="D17" s="150" t="s">
        <v>369</v>
      </c>
      <c r="E17" s="15"/>
      <c r="F17" s="53" t="s">
        <v>370</v>
      </c>
      <c r="G17" s="12"/>
      <c r="H17" s="150" t="s">
        <v>371</v>
      </c>
      <c r="I17" s="23"/>
      <c r="Q17" s="48"/>
      <c r="R17" s="48"/>
      <c r="S17" s="48"/>
      <c r="T17" s="48"/>
      <c r="U17" s="48"/>
      <c r="V17" s="48"/>
      <c r="W17" s="48"/>
      <c r="X17" s="48"/>
      <c r="Y17" s="48"/>
      <c r="Z17" s="48"/>
    </row>
    <row r="18" spans="2:26" ht="12" customHeight="1">
      <c r="B18" s="37" t="s">
        <v>372</v>
      </c>
      <c r="C18" s="12"/>
      <c r="D18" s="150" t="s">
        <v>373</v>
      </c>
      <c r="E18" s="15"/>
      <c r="F18" s="53" t="s">
        <v>374</v>
      </c>
      <c r="G18" s="12"/>
      <c r="H18" s="150" t="s">
        <v>375</v>
      </c>
      <c r="I18" s="23"/>
      <c r="Q18" s="48"/>
      <c r="R18" s="48"/>
      <c r="S18" s="48"/>
      <c r="T18" s="48"/>
      <c r="U18" s="48"/>
      <c r="V18" s="48"/>
      <c r="W18" s="48"/>
      <c r="X18" s="48"/>
      <c r="Y18" s="48"/>
      <c r="Z18" s="48"/>
    </row>
    <row r="19" spans="2:26" ht="12" customHeight="1" thickBot="1">
      <c r="B19" s="37" t="s">
        <v>376</v>
      </c>
      <c r="C19" s="12"/>
      <c r="D19" s="150" t="s">
        <v>377</v>
      </c>
      <c r="E19" s="15"/>
      <c r="F19" s="52"/>
      <c r="G19" s="12"/>
      <c r="H19" s="151" t="s">
        <v>378</v>
      </c>
      <c r="I19" s="23"/>
      <c r="Q19" s="48"/>
      <c r="R19" s="48"/>
      <c r="S19" s="48"/>
      <c r="T19" s="48"/>
      <c r="U19" s="48"/>
      <c r="V19" s="48"/>
      <c r="W19" s="48"/>
      <c r="X19" s="48"/>
      <c r="Y19" s="48"/>
      <c r="Z19" s="48"/>
    </row>
    <row r="20" spans="2:26" ht="12" customHeight="1" thickBot="1">
      <c r="B20" s="37" t="s">
        <v>379</v>
      </c>
      <c r="C20" s="12"/>
      <c r="D20" s="150" t="s">
        <v>336</v>
      </c>
      <c r="E20" s="15"/>
      <c r="F20" s="51"/>
      <c r="G20" s="23"/>
      <c r="H20" s="153"/>
      <c r="I20" s="23"/>
      <c r="Q20" s="48"/>
      <c r="R20" s="48"/>
      <c r="S20" s="48"/>
      <c r="T20" s="48"/>
      <c r="U20" s="48"/>
      <c r="V20" s="48"/>
      <c r="W20" s="48"/>
      <c r="X20" s="48"/>
      <c r="Y20" s="48"/>
      <c r="Z20" s="48"/>
    </row>
    <row r="21" spans="2:26" ht="12" customHeight="1" thickBot="1">
      <c r="B21" s="37" t="s">
        <v>380</v>
      </c>
      <c r="C21" s="12"/>
      <c r="D21" s="150" t="s">
        <v>381</v>
      </c>
      <c r="E21" s="15"/>
      <c r="F21" s="51" t="s">
        <v>382</v>
      </c>
      <c r="G21" s="23"/>
      <c r="H21" s="154" t="s">
        <v>383</v>
      </c>
      <c r="I21" s="23"/>
      <c r="Q21" s="48"/>
      <c r="R21" s="48"/>
      <c r="S21" s="48"/>
      <c r="T21" s="48"/>
      <c r="U21" s="48"/>
      <c r="V21" s="48"/>
      <c r="W21" s="48"/>
      <c r="X21" s="48"/>
      <c r="Y21" s="48"/>
      <c r="Z21" s="48"/>
    </row>
    <row r="22" spans="2:26" ht="12" customHeight="1" thickBot="1">
      <c r="B22" s="60"/>
      <c r="C22" s="12"/>
      <c r="D22" s="151" t="s">
        <v>384</v>
      </c>
      <c r="E22" s="32"/>
      <c r="F22" s="139" t="s">
        <v>385</v>
      </c>
      <c r="G22" s="140"/>
      <c r="H22" s="140"/>
      <c r="I22" s="23"/>
      <c r="Q22" s="48"/>
      <c r="R22" s="48"/>
      <c r="S22" s="48"/>
      <c r="T22" s="48"/>
      <c r="U22" s="48"/>
      <c r="V22" s="48"/>
      <c r="W22" s="48"/>
      <c r="X22" s="48"/>
      <c r="Y22" s="48"/>
      <c r="Z22" s="48"/>
    </row>
    <row r="23" spans="2:26" ht="12" customHeight="1">
      <c r="B23" s="54" t="s">
        <v>323</v>
      </c>
      <c r="C23" s="12"/>
      <c r="D23" s="152"/>
      <c r="E23" s="15"/>
      <c r="F23" s="50"/>
      <c r="G23" s="55"/>
      <c r="H23" s="50"/>
      <c r="I23" s="50"/>
      <c r="J23" s="50"/>
      <c r="K23" s="50"/>
      <c r="L23" s="50"/>
      <c r="M23" s="50"/>
      <c r="N23" s="50"/>
      <c r="O23" s="50"/>
      <c r="P23" s="48"/>
      <c r="Q23" s="48"/>
      <c r="R23" s="48"/>
      <c r="S23" s="48"/>
      <c r="T23" s="48"/>
      <c r="U23" s="48"/>
      <c r="V23" s="48"/>
      <c r="W23" s="48"/>
      <c r="X23" s="48"/>
      <c r="Y23" s="48"/>
    </row>
    <row r="24" spans="2:26" ht="12" customHeight="1" thickBot="1">
      <c r="B24" s="53" t="s">
        <v>386</v>
      </c>
      <c r="C24" s="12"/>
      <c r="D24" s="150" t="s">
        <v>387</v>
      </c>
      <c r="E24" s="15"/>
      <c r="F24" s="137" t="s">
        <v>388</v>
      </c>
      <c r="G24" s="138"/>
      <c r="H24" s="138"/>
      <c r="I24" s="50"/>
      <c r="J24" s="50"/>
      <c r="K24" s="50"/>
      <c r="L24" s="50"/>
      <c r="M24" s="50"/>
      <c r="N24" s="50"/>
      <c r="O24" s="50"/>
      <c r="P24" s="48"/>
      <c r="Q24" s="48"/>
      <c r="R24" s="48"/>
      <c r="S24" s="48"/>
      <c r="T24" s="48"/>
      <c r="U24" s="48"/>
      <c r="V24" s="48"/>
      <c r="W24" s="48"/>
      <c r="X24" s="48"/>
      <c r="Y24" s="48"/>
    </row>
    <row r="25" spans="2:26" ht="12" customHeight="1">
      <c r="B25" s="53" t="s">
        <v>389</v>
      </c>
      <c r="C25" s="12"/>
      <c r="D25" s="150" t="s">
        <v>326</v>
      </c>
      <c r="E25" s="32"/>
      <c r="F25" s="43"/>
      <c r="G25" s="25"/>
      <c r="H25" s="155" t="s">
        <v>306</v>
      </c>
      <c r="I25" s="50"/>
      <c r="J25" s="50"/>
      <c r="K25" s="50"/>
      <c r="L25" s="50"/>
      <c r="M25" s="50"/>
      <c r="N25" s="50"/>
      <c r="O25" s="50"/>
      <c r="P25" s="48"/>
      <c r="Q25" s="48"/>
      <c r="R25" s="48"/>
      <c r="S25" s="48"/>
      <c r="T25" s="48"/>
      <c r="U25" s="48"/>
      <c r="V25" s="48"/>
      <c r="W25" s="48"/>
      <c r="X25" s="48"/>
      <c r="Y25" s="48"/>
    </row>
    <row r="26" spans="2:26" ht="12" customHeight="1" thickBot="1">
      <c r="B26" s="52"/>
      <c r="C26" s="12"/>
      <c r="D26" s="151" t="s">
        <v>390</v>
      </c>
      <c r="E26" s="15"/>
      <c r="F26" s="61" t="s">
        <v>391</v>
      </c>
      <c r="G26" s="23"/>
      <c r="H26" s="150" t="s">
        <v>392</v>
      </c>
      <c r="I26" s="50"/>
      <c r="J26" s="50"/>
      <c r="K26" s="50"/>
      <c r="L26" s="50"/>
      <c r="M26" s="50"/>
      <c r="N26" s="50"/>
      <c r="O26" s="50"/>
      <c r="P26" s="48"/>
      <c r="Q26" s="48"/>
      <c r="R26" s="48"/>
      <c r="S26" s="48"/>
      <c r="T26" s="48"/>
      <c r="U26" s="48"/>
      <c r="V26" s="48"/>
      <c r="W26" s="48"/>
      <c r="X26" s="48"/>
      <c r="Y26" s="48"/>
    </row>
    <row r="27" spans="2:26" ht="12.6" customHeight="1">
      <c r="B27" s="54" t="s">
        <v>331</v>
      </c>
      <c r="C27" s="12"/>
      <c r="D27" s="152"/>
      <c r="E27" s="56"/>
      <c r="F27" s="61" t="s">
        <v>393</v>
      </c>
      <c r="G27" s="23"/>
      <c r="H27" s="150" t="s">
        <v>357</v>
      </c>
      <c r="I27" s="50"/>
      <c r="J27" s="50"/>
      <c r="K27" s="50"/>
      <c r="L27" s="50"/>
      <c r="M27" s="50"/>
      <c r="N27" s="50"/>
      <c r="O27" s="50"/>
      <c r="P27" s="48"/>
      <c r="Q27" s="48"/>
      <c r="R27" s="48"/>
      <c r="S27" s="48"/>
      <c r="T27" s="48"/>
      <c r="U27" s="48"/>
      <c r="V27" s="48"/>
      <c r="W27" s="48"/>
      <c r="X27" s="48"/>
      <c r="Y27" s="48"/>
    </row>
    <row r="28" spans="2:26" ht="13.8">
      <c r="B28" s="53" t="s">
        <v>394</v>
      </c>
      <c r="C28" s="23"/>
      <c r="D28" s="150" t="s">
        <v>395</v>
      </c>
      <c r="E28" s="50"/>
      <c r="F28" s="61" t="s">
        <v>396</v>
      </c>
      <c r="G28" s="23"/>
      <c r="H28" s="150" t="s">
        <v>397</v>
      </c>
      <c r="I28" s="50"/>
      <c r="J28" s="50"/>
      <c r="K28" s="50"/>
      <c r="L28" s="50"/>
      <c r="M28" s="50"/>
      <c r="N28" s="50"/>
      <c r="O28" s="50"/>
      <c r="P28" s="48"/>
      <c r="Q28" s="48"/>
      <c r="R28" s="48"/>
      <c r="S28" s="48"/>
      <c r="T28" s="48"/>
      <c r="U28" s="48"/>
      <c r="V28" s="48"/>
      <c r="W28" s="48"/>
      <c r="X28" s="48"/>
      <c r="Y28" s="48"/>
    </row>
    <row r="29" spans="2:26" ht="13.8">
      <c r="B29" s="53" t="s">
        <v>398</v>
      </c>
      <c r="C29" s="23"/>
      <c r="D29" s="150" t="s">
        <v>399</v>
      </c>
      <c r="E29" s="50"/>
      <c r="F29" s="61" t="s">
        <v>400</v>
      </c>
      <c r="G29" s="23"/>
      <c r="H29" s="150" t="s">
        <v>401</v>
      </c>
      <c r="I29" s="50"/>
      <c r="J29" s="50"/>
      <c r="K29" s="50"/>
      <c r="L29" s="50"/>
      <c r="M29" s="50"/>
      <c r="N29" s="50"/>
      <c r="O29" s="50"/>
      <c r="P29" s="48"/>
      <c r="Q29" s="48"/>
      <c r="R29" s="48"/>
      <c r="S29" s="48"/>
      <c r="T29" s="48"/>
      <c r="U29" s="48"/>
      <c r="V29" s="48"/>
      <c r="W29" s="48"/>
      <c r="X29" s="48"/>
      <c r="Y29" s="48"/>
    </row>
    <row r="30" spans="2:26" ht="13.8">
      <c r="B30" s="53" t="s">
        <v>402</v>
      </c>
      <c r="C30" s="23"/>
      <c r="D30" s="150" t="s">
        <v>326</v>
      </c>
      <c r="E30" s="50"/>
      <c r="F30" s="61" t="s">
        <v>403</v>
      </c>
      <c r="G30" s="23"/>
      <c r="H30" s="150" t="s">
        <v>404</v>
      </c>
      <c r="I30" s="50"/>
      <c r="J30" s="50"/>
      <c r="K30" s="50"/>
      <c r="L30" s="50"/>
      <c r="M30" s="50"/>
      <c r="N30" s="50"/>
      <c r="O30" s="50"/>
      <c r="P30" s="48"/>
      <c r="Q30" s="48"/>
      <c r="R30" s="48"/>
      <c r="S30" s="48"/>
      <c r="T30" s="48"/>
      <c r="U30" s="48"/>
      <c r="V30" s="48"/>
      <c r="W30" s="48"/>
      <c r="X30" s="48"/>
      <c r="Y30" s="48"/>
    </row>
    <row r="31" spans="2:26" ht="13.8">
      <c r="B31" s="53" t="s">
        <v>405</v>
      </c>
      <c r="C31" s="23"/>
      <c r="D31" s="150" t="s">
        <v>406</v>
      </c>
      <c r="E31" s="50"/>
      <c r="F31" s="61" t="s">
        <v>407</v>
      </c>
      <c r="G31" s="23"/>
      <c r="H31" s="150" t="s">
        <v>330</v>
      </c>
      <c r="I31" s="50"/>
      <c r="J31" s="50"/>
      <c r="K31" s="50"/>
      <c r="L31" s="50"/>
      <c r="M31" s="50"/>
      <c r="N31" s="50"/>
      <c r="O31" s="50"/>
      <c r="P31" s="48"/>
      <c r="Q31" s="48"/>
      <c r="R31" s="48"/>
      <c r="S31" s="48"/>
      <c r="T31" s="48"/>
      <c r="U31" s="48"/>
      <c r="V31" s="48"/>
      <c r="W31" s="48"/>
      <c r="X31" s="48"/>
      <c r="Y31" s="48"/>
    </row>
    <row r="32" spans="2:26" ht="13.8">
      <c r="B32" s="53" t="s">
        <v>408</v>
      </c>
      <c r="C32" s="23"/>
      <c r="D32" s="150" t="s">
        <v>375</v>
      </c>
      <c r="E32" s="50"/>
      <c r="F32" s="61" t="s">
        <v>409</v>
      </c>
      <c r="G32" s="23"/>
      <c r="H32" s="150" t="s">
        <v>410</v>
      </c>
      <c r="I32" s="50"/>
      <c r="J32" s="50"/>
      <c r="K32" s="50"/>
      <c r="L32" s="50"/>
      <c r="M32" s="50"/>
      <c r="N32" s="50"/>
      <c r="O32" s="50"/>
      <c r="P32" s="48"/>
      <c r="Q32" s="48"/>
      <c r="R32" s="48"/>
      <c r="S32" s="48"/>
      <c r="T32" s="48"/>
      <c r="U32" s="48"/>
      <c r="V32" s="48"/>
      <c r="W32" s="48"/>
      <c r="X32" s="48"/>
      <c r="Y32" s="48"/>
    </row>
    <row r="33" spans="2:26" ht="14.4" thickBot="1">
      <c r="B33" s="52"/>
      <c r="C33" s="23"/>
      <c r="D33" s="151" t="s">
        <v>411</v>
      </c>
      <c r="E33" s="50"/>
      <c r="F33" s="59" t="s">
        <v>412</v>
      </c>
      <c r="G33" s="23"/>
      <c r="H33" s="151" t="s">
        <v>413</v>
      </c>
      <c r="I33" s="50"/>
      <c r="J33" s="50"/>
      <c r="K33" s="50"/>
      <c r="L33" s="50"/>
      <c r="M33" s="50"/>
      <c r="N33" s="50"/>
      <c r="O33" s="50"/>
      <c r="P33" s="50"/>
      <c r="Q33" s="48"/>
      <c r="R33" s="48"/>
      <c r="S33" s="48"/>
      <c r="T33" s="48"/>
      <c r="U33" s="48"/>
      <c r="V33" s="48"/>
      <c r="W33" s="48"/>
      <c r="X33" s="48"/>
      <c r="Y33" s="48"/>
      <c r="Z33" s="48"/>
    </row>
    <row r="34" spans="2:26" ht="14.4" thickBot="1">
      <c r="E34" s="50"/>
      <c r="F34" s="58"/>
      <c r="G34" s="23"/>
      <c r="H34" s="156"/>
      <c r="I34" s="50"/>
      <c r="J34" s="50"/>
      <c r="K34" s="50"/>
      <c r="L34" s="50"/>
      <c r="M34" s="50"/>
      <c r="N34" s="50"/>
      <c r="O34" s="50"/>
      <c r="P34" s="50"/>
      <c r="Q34" s="48"/>
      <c r="R34" s="48"/>
      <c r="S34" s="48"/>
      <c r="T34" s="48"/>
      <c r="U34" s="48"/>
      <c r="V34" s="48"/>
      <c r="W34" s="48"/>
      <c r="X34" s="48"/>
      <c r="Y34" s="48"/>
      <c r="Z34" s="48"/>
    </row>
    <row r="35" spans="2:26" ht="14.4" thickBot="1">
      <c r="E35" s="50"/>
      <c r="F35" s="57" t="s">
        <v>414</v>
      </c>
      <c r="G35" s="23"/>
      <c r="H35" s="157" t="s">
        <v>415</v>
      </c>
      <c r="I35" s="50"/>
      <c r="J35" s="50"/>
      <c r="K35" s="50"/>
      <c r="L35" s="50"/>
      <c r="M35" s="50"/>
      <c r="N35" s="50"/>
      <c r="O35" s="50"/>
      <c r="P35" s="50"/>
      <c r="Q35" s="48"/>
      <c r="R35" s="48"/>
      <c r="S35" s="48"/>
      <c r="T35" s="48"/>
      <c r="U35" s="48"/>
      <c r="V35" s="48"/>
      <c r="W35" s="48"/>
      <c r="X35" s="48"/>
      <c r="Y35" s="48"/>
      <c r="Z35" s="48"/>
    </row>
    <row r="36" spans="2:26" ht="14.4">
      <c r="E36" s="50"/>
      <c r="F36" s="423" t="s">
        <v>416</v>
      </c>
      <c r="G36" s="424"/>
      <c r="H36" s="424"/>
      <c r="I36" s="50"/>
      <c r="J36" s="50"/>
      <c r="K36" s="50"/>
      <c r="L36" s="50"/>
      <c r="M36" s="50"/>
      <c r="N36" s="50"/>
      <c r="O36" s="50"/>
      <c r="P36" s="50"/>
      <c r="Q36" s="48"/>
      <c r="R36" s="48"/>
      <c r="S36" s="48"/>
      <c r="T36" s="48"/>
      <c r="U36" s="48"/>
      <c r="V36" s="48"/>
      <c r="W36" s="48"/>
      <c r="X36" s="48"/>
      <c r="Y36" s="48"/>
      <c r="Z36" s="48"/>
    </row>
    <row r="37" spans="2:26" ht="13.8">
      <c r="E37" s="50"/>
      <c r="I37" s="50"/>
      <c r="J37" s="50"/>
      <c r="K37" s="50"/>
      <c r="L37" s="50"/>
      <c r="M37" s="50"/>
      <c r="N37" s="50"/>
      <c r="O37" s="50"/>
      <c r="P37" s="50"/>
      <c r="Q37" s="48"/>
      <c r="R37" s="48"/>
      <c r="S37" s="48"/>
      <c r="T37" s="48"/>
      <c r="U37" s="48"/>
      <c r="V37" s="48"/>
      <c r="W37" s="48"/>
      <c r="X37" s="48"/>
      <c r="Y37" s="48"/>
      <c r="Z37" s="48"/>
    </row>
    <row r="38" spans="2:26" ht="13.8">
      <c r="E38" s="50"/>
      <c r="I38" s="50"/>
      <c r="J38" s="50"/>
      <c r="K38" s="50"/>
      <c r="L38" s="50"/>
      <c r="M38" s="50"/>
      <c r="N38" s="50"/>
      <c r="O38" s="50"/>
      <c r="P38" s="50"/>
      <c r="Q38" s="48"/>
      <c r="R38" s="48"/>
      <c r="S38" s="48"/>
      <c r="T38" s="48"/>
      <c r="U38" s="48"/>
      <c r="V38" s="48"/>
      <c r="W38" s="48"/>
      <c r="X38" s="48"/>
      <c r="Y38" s="48"/>
      <c r="Z38" s="48"/>
    </row>
    <row r="39" spans="2:26" ht="13.8">
      <c r="E39" s="50"/>
      <c r="I39" s="50"/>
      <c r="J39" s="50"/>
      <c r="K39" s="50"/>
      <c r="L39" s="50"/>
      <c r="M39" s="50"/>
      <c r="N39" s="50"/>
      <c r="O39" s="50"/>
      <c r="P39" s="50"/>
      <c r="Q39" s="48"/>
      <c r="R39" s="48"/>
      <c r="S39" s="48"/>
      <c r="T39" s="48"/>
      <c r="U39" s="48"/>
      <c r="V39" s="48"/>
      <c r="W39" s="48"/>
      <c r="X39" s="48"/>
      <c r="Y39" s="48"/>
      <c r="Z39" s="48"/>
    </row>
    <row r="40" spans="2:26" ht="13.8">
      <c r="E40" s="50"/>
      <c r="I40" s="50"/>
      <c r="J40" s="50"/>
      <c r="K40" s="50"/>
      <c r="L40" s="50"/>
      <c r="M40" s="50"/>
      <c r="N40" s="50"/>
      <c r="O40" s="50"/>
      <c r="P40" s="50"/>
      <c r="Q40" s="48"/>
      <c r="R40" s="48"/>
      <c r="S40" s="48"/>
      <c r="T40" s="48"/>
      <c r="U40" s="48"/>
      <c r="V40" s="48"/>
      <c r="W40" s="48"/>
      <c r="X40" s="48"/>
      <c r="Y40" s="48"/>
      <c r="Z40" s="48"/>
    </row>
    <row r="41" spans="2:26" ht="13.8">
      <c r="E41" s="50"/>
      <c r="I41" s="50"/>
      <c r="J41" s="50"/>
      <c r="K41" s="50"/>
      <c r="L41" s="50"/>
      <c r="M41" s="50"/>
      <c r="N41" s="50"/>
      <c r="O41" s="50"/>
      <c r="P41" s="50"/>
      <c r="Q41" s="48"/>
      <c r="R41" s="48"/>
      <c r="S41" s="48"/>
      <c r="T41" s="48"/>
      <c r="U41" s="48"/>
      <c r="V41" s="48"/>
      <c r="W41" s="48"/>
      <c r="X41" s="48"/>
      <c r="Y41" s="48"/>
      <c r="Z41" s="48"/>
    </row>
    <row r="42" spans="2:26" ht="13.8">
      <c r="E42" s="50"/>
      <c r="I42" s="50"/>
      <c r="J42" s="50"/>
      <c r="K42" s="50"/>
      <c r="L42" s="50"/>
      <c r="M42" s="50"/>
      <c r="N42" s="50"/>
      <c r="O42" s="50"/>
      <c r="P42" s="50"/>
      <c r="Q42" s="48"/>
      <c r="R42" s="48"/>
      <c r="S42" s="48"/>
      <c r="T42" s="48"/>
      <c r="U42" s="48"/>
      <c r="V42" s="48"/>
      <c r="W42" s="48"/>
      <c r="X42" s="48"/>
      <c r="Y42" s="48"/>
      <c r="Z42" s="48"/>
    </row>
    <row r="43" spans="2:26" ht="13.8">
      <c r="E43" s="50"/>
      <c r="I43" s="50"/>
      <c r="J43" s="50"/>
      <c r="K43" s="50"/>
      <c r="L43" s="50"/>
      <c r="M43" s="50"/>
      <c r="N43" s="50"/>
      <c r="O43" s="50"/>
      <c r="P43" s="50"/>
      <c r="Q43" s="48"/>
      <c r="R43" s="48"/>
      <c r="S43" s="48"/>
      <c r="T43" s="48"/>
      <c r="U43" s="48"/>
      <c r="V43" s="48"/>
      <c r="W43" s="48"/>
      <c r="X43" s="48"/>
      <c r="Y43" s="48"/>
      <c r="Z43" s="48"/>
    </row>
    <row r="44" spans="2:26" ht="13.8">
      <c r="E44" s="50"/>
      <c r="I44" s="50"/>
      <c r="J44" s="50"/>
      <c r="K44" s="50"/>
      <c r="L44" s="50"/>
      <c r="M44" s="50"/>
      <c r="N44" s="50"/>
      <c r="O44" s="50"/>
      <c r="P44" s="50"/>
      <c r="Q44" s="48"/>
      <c r="R44" s="48"/>
      <c r="S44" s="48"/>
      <c r="T44" s="48"/>
      <c r="U44" s="48"/>
      <c r="V44" s="48"/>
      <c r="W44" s="48"/>
      <c r="X44" s="48"/>
      <c r="Y44" s="48"/>
      <c r="Z44" s="48"/>
    </row>
    <row r="45" spans="2:26" ht="13.8">
      <c r="E45" s="50"/>
      <c r="I45" s="50"/>
      <c r="J45" s="50"/>
      <c r="K45" s="50"/>
      <c r="L45" s="50"/>
      <c r="M45" s="50"/>
      <c r="N45" s="50"/>
      <c r="O45" s="50"/>
      <c r="P45" s="50"/>
      <c r="Q45" s="48"/>
      <c r="R45" s="48"/>
      <c r="S45" s="48"/>
      <c r="T45" s="48"/>
      <c r="U45" s="48"/>
      <c r="V45" s="48"/>
      <c r="W45" s="48"/>
      <c r="X45" s="48"/>
      <c r="Y45" s="48"/>
      <c r="Z45" s="48"/>
    </row>
    <row r="46" spans="2:26" ht="13.8">
      <c r="E46" s="50"/>
      <c r="I46" s="50"/>
      <c r="J46" s="50"/>
      <c r="K46" s="50"/>
      <c r="L46" s="50"/>
      <c r="M46" s="50"/>
      <c r="N46" s="50"/>
      <c r="O46" s="50"/>
      <c r="P46" s="50"/>
      <c r="Q46" s="48"/>
      <c r="R46" s="48"/>
      <c r="S46" s="48"/>
      <c r="T46" s="48"/>
      <c r="U46" s="48"/>
      <c r="V46" s="48"/>
      <c r="W46" s="48"/>
      <c r="X46" s="48"/>
      <c r="Y46" s="48"/>
      <c r="Z46" s="48"/>
    </row>
    <row r="47" spans="2:26" ht="13.8">
      <c r="E47" s="50"/>
      <c r="I47" s="50"/>
      <c r="J47" s="50"/>
      <c r="K47" s="50"/>
      <c r="L47" s="50"/>
      <c r="M47" s="50"/>
      <c r="N47" s="50"/>
      <c r="O47" s="50"/>
      <c r="P47" s="50"/>
      <c r="Q47" s="48"/>
      <c r="R47" s="48"/>
      <c r="S47" s="48"/>
      <c r="T47" s="48"/>
      <c r="U47" s="48"/>
      <c r="V47" s="48"/>
      <c r="W47" s="48"/>
      <c r="X47" s="48"/>
      <c r="Y47" s="48"/>
      <c r="Z47" s="48"/>
    </row>
    <row r="48" spans="2:26" ht="13.8">
      <c r="E48" s="50"/>
      <c r="I48" s="50"/>
      <c r="J48" s="50"/>
      <c r="K48" s="50"/>
      <c r="L48" s="50"/>
      <c r="M48" s="50"/>
      <c r="N48" s="50"/>
      <c r="O48" s="50"/>
      <c r="P48" s="50"/>
      <c r="Q48" s="48"/>
      <c r="R48" s="48"/>
      <c r="S48" s="48"/>
      <c r="T48" s="48"/>
      <c r="U48" s="48"/>
      <c r="V48" s="48"/>
      <c r="W48" s="48"/>
      <c r="X48" s="48"/>
      <c r="Y48" s="48"/>
      <c r="Z48" s="48"/>
    </row>
    <row r="49" spans="2:26" ht="13.8">
      <c r="E49" s="50"/>
      <c r="I49" s="50"/>
      <c r="J49" s="50"/>
      <c r="K49" s="50"/>
      <c r="L49" s="50"/>
      <c r="M49" s="50"/>
      <c r="N49" s="50"/>
      <c r="O49" s="50"/>
      <c r="P49" s="50"/>
      <c r="Q49" s="48"/>
      <c r="R49" s="48"/>
      <c r="S49" s="48"/>
      <c r="T49" s="48"/>
      <c r="U49" s="48"/>
      <c r="V49" s="48"/>
      <c r="W49" s="48"/>
      <c r="X49" s="48"/>
      <c r="Y49" s="48"/>
      <c r="Z49" s="48"/>
    </row>
    <row r="50" spans="2:26" s="49" customFormat="1" ht="13.8">
      <c r="E50" s="22"/>
      <c r="I50" s="22"/>
      <c r="J50" s="22"/>
      <c r="K50" s="22"/>
      <c r="L50" s="22"/>
      <c r="M50" s="22"/>
      <c r="N50" s="22"/>
      <c r="O50" s="22"/>
      <c r="P50" s="22"/>
      <c r="Q50" s="22"/>
      <c r="R50" s="22"/>
      <c r="S50" s="22"/>
      <c r="T50" s="22"/>
      <c r="U50" s="22"/>
      <c r="V50" s="22"/>
      <c r="W50" s="22"/>
      <c r="X50" s="22"/>
      <c r="Y50" s="22"/>
      <c r="Z50" s="22"/>
    </row>
    <row r="51" spans="2:26" ht="13.8">
      <c r="B51" s="48"/>
      <c r="C51" s="48"/>
      <c r="D51" s="48"/>
      <c r="E51" s="48"/>
      <c r="I51" s="48"/>
      <c r="J51" s="48"/>
      <c r="K51" s="48"/>
      <c r="L51" s="48"/>
      <c r="M51" s="48"/>
      <c r="N51" s="48"/>
      <c r="O51" s="48"/>
      <c r="P51" s="48"/>
      <c r="Q51" s="48"/>
      <c r="R51" s="48"/>
      <c r="S51" s="48"/>
      <c r="T51" s="48"/>
      <c r="U51" s="48"/>
      <c r="V51" s="48"/>
      <c r="W51" s="48"/>
      <c r="X51" s="48"/>
      <c r="Y51" s="48"/>
      <c r="Z51" s="48"/>
    </row>
    <row r="52" spans="2:26" ht="13.8">
      <c r="C52" s="48"/>
      <c r="D52" s="48"/>
      <c r="E52" s="48"/>
      <c r="I52" s="48"/>
      <c r="J52" s="48"/>
      <c r="K52" s="48"/>
      <c r="L52" s="48"/>
      <c r="M52" s="48"/>
      <c r="N52" s="48"/>
      <c r="O52" s="48"/>
      <c r="P52" s="48"/>
      <c r="Q52" s="48"/>
      <c r="R52" s="48"/>
      <c r="S52" s="48"/>
      <c r="T52" s="48"/>
      <c r="U52" s="48"/>
      <c r="V52" s="48"/>
      <c r="W52" s="48"/>
      <c r="X52" s="48"/>
      <c r="Y52" s="48"/>
      <c r="Z52" s="48"/>
    </row>
  </sheetData>
  <mergeCells count="6">
    <mergeCell ref="M2:P2"/>
    <mergeCell ref="F4:H4"/>
    <mergeCell ref="F36:H36"/>
    <mergeCell ref="B4:D4"/>
    <mergeCell ref="J4:P4"/>
    <mergeCell ref="J12:P13"/>
  </mergeCells>
  <pageMargins left="0.7" right="0.7" top="0.75" bottom="0.75" header="0.3" footer="0.3"/>
  <pageSetup paperSize="256" orientation="portrait" horizontalDpi="0" verticalDpi="0"/>
  <ignoredErrors>
    <ignoredError sqref="D7:D33 H7:H21 H26:H35 L7:P11"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9A1CB-8126-334C-8B50-6CEE27E6BBBC}">
  <dimension ref="B1:H61"/>
  <sheetViews>
    <sheetView showGridLines="0" tabSelected="1" topLeftCell="A22" zoomScaleNormal="100" workbookViewId="0">
      <selection activeCell="H31" sqref="H31"/>
    </sheetView>
  </sheetViews>
  <sheetFormatPr baseColWidth="10" defaultColWidth="7.5" defaultRowHeight="13.2"/>
  <cols>
    <col min="1" max="1" width="2.3984375" style="1" customWidth="1"/>
    <col min="2" max="2" width="86.8984375" style="1" customWidth="1"/>
    <col min="3" max="3" width="1" style="1" customWidth="1"/>
    <col min="4" max="4" width="7.3984375" style="230" customWidth="1"/>
    <col min="5" max="5" width="1" style="1" customWidth="1"/>
    <col min="6" max="6" width="7.3984375" style="1" customWidth="1"/>
    <col min="7" max="7" width="1" style="1" customWidth="1"/>
    <col min="8" max="8" width="48.8984375" style="405" customWidth="1"/>
    <col min="9" max="16384" width="7.5" style="1"/>
  </cols>
  <sheetData>
    <row r="1" spans="2:8" ht="12.9" customHeight="1"/>
    <row r="2" spans="2:8" ht="33.9" customHeight="1">
      <c r="B2" s="110"/>
      <c r="C2" s="416"/>
      <c r="D2" s="416"/>
      <c r="E2" s="416"/>
      <c r="F2" s="416"/>
      <c r="G2" s="416"/>
      <c r="H2" s="429"/>
    </row>
    <row r="3" spans="2:8" ht="12.9" customHeight="1">
      <c r="B3" s="110"/>
    </row>
    <row r="4" spans="2:8" ht="20.100000000000001" customHeight="1" thickBot="1">
      <c r="B4" s="417" t="s">
        <v>417</v>
      </c>
      <c r="C4" s="417"/>
      <c r="D4" s="417"/>
      <c r="E4" s="417"/>
      <c r="F4" s="417"/>
      <c r="G4" s="417"/>
      <c r="H4" s="417"/>
    </row>
    <row r="5" spans="2:8" s="40" customFormat="1" ht="42.9" customHeight="1">
      <c r="B5" s="43"/>
      <c r="C5" s="20"/>
      <c r="D5" s="246">
        <v>2024</v>
      </c>
      <c r="E5" s="228"/>
      <c r="F5" s="28">
        <v>2025</v>
      </c>
      <c r="G5" s="42"/>
      <c r="H5" s="406" t="s">
        <v>418</v>
      </c>
    </row>
    <row r="6" spans="2:8" ht="17.100000000000001" customHeight="1">
      <c r="B6" s="165" t="s">
        <v>419</v>
      </c>
      <c r="C6" s="146"/>
      <c r="D6" s="231"/>
      <c r="E6" s="223"/>
      <c r="F6" s="145"/>
      <c r="G6" s="146"/>
      <c r="H6" s="407"/>
    </row>
    <row r="7" spans="2:8" ht="12.9" customHeight="1">
      <c r="B7" s="164" t="s">
        <v>420</v>
      </c>
      <c r="C7" s="148"/>
      <c r="D7" s="232"/>
      <c r="E7" s="180"/>
      <c r="F7" s="149"/>
      <c r="G7" s="148"/>
      <c r="H7" s="408"/>
    </row>
    <row r="8" spans="2:8" ht="40.799999999999997">
      <c r="B8" s="167" t="s">
        <v>421</v>
      </c>
      <c r="C8" s="168"/>
      <c r="D8" s="276" t="s">
        <v>422</v>
      </c>
      <c r="E8" s="229"/>
      <c r="F8" s="169" t="s">
        <v>423</v>
      </c>
      <c r="G8" s="148"/>
      <c r="H8" s="408" t="s">
        <v>1805</v>
      </c>
    </row>
    <row r="9" spans="2:8" ht="12" customHeight="1">
      <c r="B9" s="37" t="s">
        <v>424</v>
      </c>
      <c r="C9" s="148"/>
      <c r="D9" s="232"/>
      <c r="E9" s="180"/>
      <c r="F9" s="149" t="s">
        <v>426</v>
      </c>
      <c r="G9" s="148"/>
      <c r="H9" s="408"/>
    </row>
    <row r="10" spans="2:8" ht="12" customHeight="1">
      <c r="B10" s="164" t="s">
        <v>427</v>
      </c>
      <c r="C10" s="148"/>
      <c r="D10" s="232"/>
      <c r="E10" s="180"/>
      <c r="F10" s="149"/>
      <c r="G10" s="148"/>
      <c r="H10" s="408"/>
    </row>
    <row r="11" spans="2:8" ht="12" customHeight="1">
      <c r="B11" s="37" t="s">
        <v>428</v>
      </c>
      <c r="C11" s="148"/>
      <c r="D11" s="232"/>
      <c r="E11" s="180"/>
      <c r="F11" s="149"/>
      <c r="G11" s="148"/>
      <c r="H11" s="408" t="s">
        <v>1794</v>
      </c>
    </row>
    <row r="12" spans="2:8" ht="12" customHeight="1">
      <c r="B12" s="166" t="s">
        <v>429</v>
      </c>
      <c r="C12" s="148"/>
      <c r="D12" s="232"/>
      <c r="E12" s="180"/>
      <c r="F12" s="149"/>
      <c r="G12" s="148"/>
      <c r="H12" s="408"/>
    </row>
    <row r="13" spans="2:8" ht="12" customHeight="1">
      <c r="B13" s="164" t="s">
        <v>430</v>
      </c>
      <c r="C13" s="148"/>
      <c r="D13" s="232"/>
      <c r="E13" s="180"/>
      <c r="F13" s="149"/>
      <c r="G13" s="148"/>
      <c r="H13" s="408"/>
    </row>
    <row r="14" spans="2:8" ht="12" customHeight="1">
      <c r="B14" s="37" t="s">
        <v>431</v>
      </c>
      <c r="C14" s="148"/>
      <c r="D14" s="234" t="s">
        <v>432</v>
      </c>
      <c r="E14" s="178"/>
      <c r="F14" s="147" t="s">
        <v>433</v>
      </c>
      <c r="G14" s="148"/>
      <c r="H14" s="408" t="s">
        <v>1793</v>
      </c>
    </row>
    <row r="15" spans="2:8" ht="12" customHeight="1">
      <c r="B15" s="37" t="s">
        <v>434</v>
      </c>
      <c r="C15" s="148"/>
      <c r="D15" s="234" t="s">
        <v>435</v>
      </c>
      <c r="E15" s="178"/>
      <c r="F15" s="147" t="s">
        <v>436</v>
      </c>
      <c r="G15" s="148"/>
      <c r="H15" s="408" t="s">
        <v>1793</v>
      </c>
    </row>
    <row r="16" spans="2:8" ht="12" customHeight="1">
      <c r="B16" s="37" t="s">
        <v>437</v>
      </c>
      <c r="C16" s="148"/>
      <c r="D16" s="234" t="s">
        <v>438</v>
      </c>
      <c r="E16" s="178"/>
      <c r="F16" s="130" t="s">
        <v>439</v>
      </c>
      <c r="G16" s="148"/>
      <c r="H16" s="408" t="s">
        <v>1793</v>
      </c>
    </row>
    <row r="17" spans="2:8" ht="12.9" customHeight="1">
      <c r="B17" s="37" t="s">
        <v>440</v>
      </c>
      <c r="C17" s="148"/>
      <c r="D17" s="232" t="s">
        <v>264</v>
      </c>
      <c r="E17" s="180"/>
      <c r="F17" s="149" t="s">
        <v>441</v>
      </c>
      <c r="G17" s="148"/>
      <c r="H17" s="408"/>
    </row>
    <row r="18" spans="2:8" ht="12.9" customHeight="1">
      <c r="B18" s="37" t="s">
        <v>442</v>
      </c>
      <c r="C18" s="148"/>
      <c r="D18" s="232" t="s">
        <v>443</v>
      </c>
      <c r="E18" s="180"/>
      <c r="F18" s="149" t="s">
        <v>444</v>
      </c>
      <c r="G18" s="148"/>
      <c r="H18" s="408"/>
    </row>
    <row r="19" spans="2:8" ht="12.9" customHeight="1">
      <c r="B19" s="37" t="s">
        <v>445</v>
      </c>
      <c r="C19" s="148"/>
      <c r="D19" s="235"/>
      <c r="E19" s="180"/>
      <c r="F19" s="149"/>
      <c r="G19" s="148"/>
      <c r="H19" s="408" t="s">
        <v>446</v>
      </c>
    </row>
    <row r="20" spans="2:8" ht="12.9" customHeight="1">
      <c r="B20" s="37" t="s">
        <v>447</v>
      </c>
      <c r="C20" s="148"/>
      <c r="D20" s="235" t="s">
        <v>40</v>
      </c>
      <c r="E20" s="180"/>
      <c r="F20" s="149" t="s">
        <v>40</v>
      </c>
      <c r="G20" s="148"/>
      <c r="H20" s="408"/>
    </row>
    <row r="21" spans="2:8" ht="12.9" customHeight="1">
      <c r="B21" s="166" t="s">
        <v>448</v>
      </c>
      <c r="C21" s="148"/>
      <c r="D21" s="131"/>
      <c r="E21" s="180"/>
      <c r="F21" s="149"/>
      <c r="G21" s="148"/>
      <c r="H21" s="408"/>
    </row>
    <row r="22" spans="2:8" ht="12.9" customHeight="1">
      <c r="B22" s="164" t="s">
        <v>449</v>
      </c>
      <c r="C22" s="148"/>
      <c r="D22" s="232"/>
      <c r="E22" s="180"/>
      <c r="F22" s="149"/>
      <c r="G22" s="148"/>
      <c r="H22" s="408"/>
    </row>
    <row r="23" spans="2:8" ht="50.1" customHeight="1">
      <c r="B23" s="167" t="s">
        <v>450</v>
      </c>
      <c r="C23" s="168"/>
      <c r="D23" s="233" t="s">
        <v>451</v>
      </c>
      <c r="E23" s="229"/>
      <c r="F23" s="169" t="s">
        <v>1741</v>
      </c>
      <c r="G23" s="148"/>
      <c r="H23" s="408" t="s">
        <v>452</v>
      </c>
    </row>
    <row r="24" spans="2:8" ht="12.9" customHeight="1">
      <c r="B24" s="37" t="s">
        <v>453</v>
      </c>
      <c r="C24" s="148"/>
      <c r="D24" s="232" t="s">
        <v>454</v>
      </c>
      <c r="E24" s="180"/>
      <c r="F24" s="149" t="s">
        <v>455</v>
      </c>
      <c r="G24" s="148"/>
      <c r="H24" s="408"/>
    </row>
    <row r="25" spans="2:8" ht="12.9" customHeight="1">
      <c r="B25" s="37" t="s">
        <v>456</v>
      </c>
      <c r="C25" s="148"/>
      <c r="D25" s="232" t="s">
        <v>457</v>
      </c>
      <c r="E25" s="180"/>
      <c r="F25" s="149" t="s">
        <v>458</v>
      </c>
      <c r="G25" s="148"/>
      <c r="H25" s="408"/>
    </row>
    <row r="26" spans="2:8" ht="12.9" customHeight="1">
      <c r="B26" s="37" t="s">
        <v>459</v>
      </c>
      <c r="C26" s="148"/>
      <c r="D26" s="232" t="s">
        <v>460</v>
      </c>
      <c r="E26" s="180"/>
      <c r="F26" s="149" t="s">
        <v>461</v>
      </c>
      <c r="G26" s="148"/>
      <c r="H26" s="408"/>
    </row>
    <row r="27" spans="2:8" ht="12.9" customHeight="1">
      <c r="B27" s="166" t="s">
        <v>462</v>
      </c>
      <c r="C27" s="148"/>
      <c r="D27" s="232"/>
      <c r="E27" s="180"/>
      <c r="F27" s="149"/>
      <c r="G27" s="148"/>
      <c r="H27" s="408"/>
    </row>
    <row r="28" spans="2:8" ht="12.9" customHeight="1">
      <c r="B28" s="164" t="s">
        <v>463</v>
      </c>
      <c r="C28" s="148"/>
      <c r="D28" s="232"/>
      <c r="E28" s="180"/>
      <c r="F28" s="149"/>
      <c r="G28" s="148"/>
      <c r="H28" s="408"/>
    </row>
    <row r="29" spans="2:8" ht="39" customHeight="1">
      <c r="B29" s="167" t="s">
        <v>464</v>
      </c>
      <c r="C29" s="168"/>
      <c r="D29" s="233" t="s">
        <v>465</v>
      </c>
      <c r="E29" s="229"/>
      <c r="F29" s="169" t="s">
        <v>466</v>
      </c>
      <c r="G29" s="148"/>
      <c r="H29" s="408" t="s">
        <v>1799</v>
      </c>
    </row>
    <row r="30" spans="2:8" ht="30" customHeight="1">
      <c r="B30" s="167" t="s">
        <v>467</v>
      </c>
      <c r="C30" s="168"/>
      <c r="D30" s="233" t="s">
        <v>468</v>
      </c>
      <c r="E30" s="229"/>
      <c r="F30" s="169" t="s">
        <v>469</v>
      </c>
      <c r="G30" s="148"/>
      <c r="H30" s="408" t="s">
        <v>1806</v>
      </c>
    </row>
    <row r="31" spans="2:8" ht="30.6" customHeight="1">
      <c r="B31" s="167" t="s">
        <v>470</v>
      </c>
      <c r="C31" s="168"/>
      <c r="D31" s="233"/>
      <c r="E31" s="229"/>
      <c r="F31" s="169" t="s">
        <v>471</v>
      </c>
      <c r="G31" s="148"/>
      <c r="H31" s="408" t="s">
        <v>1800</v>
      </c>
    </row>
    <row r="32" spans="2:8" ht="30.6" customHeight="1">
      <c r="B32" s="167" t="s">
        <v>472</v>
      </c>
      <c r="C32" s="168"/>
      <c r="D32" s="233"/>
      <c r="E32" s="229"/>
      <c r="F32" s="169" t="s">
        <v>473</v>
      </c>
      <c r="G32" s="148"/>
      <c r="H32" s="408" t="s">
        <v>1795</v>
      </c>
    </row>
    <row r="33" spans="2:8" ht="12.9" customHeight="1">
      <c r="B33" s="166" t="s">
        <v>474</v>
      </c>
      <c r="C33" s="148"/>
      <c r="D33" s="232"/>
      <c r="E33" s="180"/>
      <c r="F33" s="149"/>
      <c r="G33" s="148"/>
      <c r="H33" s="408"/>
    </row>
    <row r="34" spans="2:8" ht="12.9" customHeight="1">
      <c r="B34" s="164" t="s">
        <v>475</v>
      </c>
      <c r="C34" s="148"/>
      <c r="D34" s="232"/>
      <c r="E34" s="180"/>
      <c r="F34" s="149"/>
      <c r="G34" s="148"/>
      <c r="H34" s="408"/>
    </row>
    <row r="35" spans="2:8" ht="22.65" customHeight="1">
      <c r="B35" s="37" t="s">
        <v>476</v>
      </c>
      <c r="C35" s="148"/>
      <c r="D35" s="232"/>
      <c r="E35" s="180"/>
      <c r="F35" s="149" t="s">
        <v>477</v>
      </c>
      <c r="G35" s="148"/>
      <c r="H35" s="408" t="s">
        <v>1796</v>
      </c>
    </row>
    <row r="36" spans="2:8" ht="22.65" customHeight="1">
      <c r="B36" s="37" t="s">
        <v>478</v>
      </c>
      <c r="C36" s="148"/>
      <c r="D36" s="232"/>
      <c r="E36" s="180"/>
      <c r="F36" s="169" t="s">
        <v>479</v>
      </c>
      <c r="G36" s="148"/>
      <c r="H36" s="408" t="s">
        <v>1796</v>
      </c>
    </row>
    <row r="37" spans="2:8" ht="22.65" customHeight="1">
      <c r="B37" s="37" t="s">
        <v>480</v>
      </c>
      <c r="C37" s="148"/>
      <c r="D37" s="235"/>
      <c r="E37" s="180"/>
      <c r="F37" s="149" t="s">
        <v>481</v>
      </c>
      <c r="G37" s="148"/>
      <c r="H37" s="408" t="s">
        <v>1796</v>
      </c>
    </row>
    <row r="38" spans="2:8" ht="12.9" customHeight="1">
      <c r="B38" s="166" t="s">
        <v>482</v>
      </c>
      <c r="C38" s="148"/>
      <c r="D38" s="131"/>
      <c r="E38" s="180"/>
      <c r="F38" s="149"/>
      <c r="G38" s="148"/>
      <c r="H38" s="408"/>
    </row>
    <row r="39" spans="2:8" ht="12.9" customHeight="1">
      <c r="B39" s="164" t="s">
        <v>483</v>
      </c>
      <c r="C39" s="148"/>
      <c r="D39" s="232"/>
      <c r="E39" s="180"/>
      <c r="F39" s="149"/>
      <c r="G39" s="148"/>
      <c r="H39" s="408"/>
    </row>
    <row r="40" spans="2:8" ht="99.9" customHeight="1">
      <c r="B40" s="167" t="s">
        <v>484</v>
      </c>
      <c r="C40" s="168"/>
      <c r="D40" s="233"/>
      <c r="E40" s="229"/>
      <c r="F40" s="169"/>
      <c r="G40" s="148"/>
      <c r="H40" s="408" t="s">
        <v>1801</v>
      </c>
    </row>
    <row r="41" spans="2:8" ht="12.9" customHeight="1">
      <c r="B41" s="164" t="s">
        <v>485</v>
      </c>
      <c r="C41" s="148"/>
      <c r="D41" s="232"/>
      <c r="E41" s="180"/>
      <c r="F41" s="149"/>
      <c r="G41" s="148"/>
      <c r="H41" s="408"/>
    </row>
    <row r="42" spans="2:8" ht="21.9" customHeight="1">
      <c r="B42" s="167" t="s">
        <v>486</v>
      </c>
      <c r="C42" s="168"/>
      <c r="D42" s="233"/>
      <c r="E42" s="229"/>
      <c r="F42" s="169"/>
      <c r="G42" s="148"/>
      <c r="H42" s="408" t="s">
        <v>487</v>
      </c>
    </row>
    <row r="43" spans="2:8" ht="12.9" customHeight="1">
      <c r="B43" s="166" t="s">
        <v>488</v>
      </c>
      <c r="C43" s="148"/>
      <c r="D43" s="232"/>
      <c r="E43" s="180"/>
      <c r="F43" s="149"/>
      <c r="G43" s="148"/>
      <c r="H43" s="408"/>
    </row>
    <row r="44" spans="2:8" ht="12.9" customHeight="1">
      <c r="B44" s="164" t="s">
        <v>489</v>
      </c>
      <c r="C44" s="148"/>
      <c r="D44" s="232"/>
      <c r="E44" s="180"/>
      <c r="F44" s="149"/>
      <c r="G44" s="148"/>
      <c r="H44" s="408"/>
    </row>
    <row r="45" spans="2:8" ht="12.9" customHeight="1">
      <c r="B45" s="37" t="s">
        <v>490</v>
      </c>
      <c r="C45" s="148"/>
      <c r="D45" s="232" t="s">
        <v>1769</v>
      </c>
      <c r="E45" s="180"/>
      <c r="F45" s="409" t="s">
        <v>1764</v>
      </c>
      <c r="G45" s="148"/>
      <c r="H45" s="408" t="s">
        <v>491</v>
      </c>
    </row>
    <row r="46" spans="2:8" ht="39.9" customHeight="1">
      <c r="B46" s="167" t="s">
        <v>492</v>
      </c>
      <c r="C46" s="168"/>
      <c r="D46" s="233" t="s">
        <v>1770</v>
      </c>
      <c r="E46" s="229"/>
      <c r="F46" s="410" t="s">
        <v>1438</v>
      </c>
      <c r="G46" s="148"/>
      <c r="H46" s="408" t="s">
        <v>493</v>
      </c>
    </row>
    <row r="47" spans="2:8" ht="12.9" customHeight="1">
      <c r="B47" s="164" t="s">
        <v>494</v>
      </c>
      <c r="C47" s="148"/>
      <c r="D47" s="235"/>
      <c r="E47" s="180"/>
      <c r="F47" s="409"/>
      <c r="G47" s="148"/>
      <c r="H47" s="408"/>
    </row>
    <row r="48" spans="2:8" ht="21.9" customHeight="1">
      <c r="B48" s="167" t="s">
        <v>495</v>
      </c>
      <c r="C48" s="168"/>
      <c r="D48" s="236" t="s">
        <v>148</v>
      </c>
      <c r="E48" s="229"/>
      <c r="F48" s="410" t="s">
        <v>148</v>
      </c>
      <c r="G48" s="148"/>
      <c r="H48" s="408" t="s">
        <v>496</v>
      </c>
    </row>
    <row r="49" spans="2:8" ht="12.9" customHeight="1">
      <c r="B49" s="166" t="s">
        <v>497</v>
      </c>
      <c r="C49" s="148"/>
      <c r="D49" s="232"/>
      <c r="E49" s="180"/>
      <c r="F49" s="149"/>
      <c r="G49" s="148"/>
      <c r="H49" s="408"/>
    </row>
    <row r="50" spans="2:8" ht="12.9" customHeight="1">
      <c r="B50" s="164" t="s">
        <v>498</v>
      </c>
      <c r="C50" s="148"/>
      <c r="D50" s="232"/>
      <c r="E50" s="180"/>
      <c r="F50" s="149"/>
      <c r="G50" s="148"/>
      <c r="H50" s="408"/>
    </row>
    <row r="51" spans="2:8" ht="142.19999999999999" customHeight="1">
      <c r="B51" s="167" t="s">
        <v>499</v>
      </c>
      <c r="C51" s="168"/>
      <c r="D51" s="237"/>
      <c r="E51" s="229"/>
      <c r="F51" s="169"/>
      <c r="G51" s="148"/>
      <c r="H51" s="408" t="s">
        <v>1802</v>
      </c>
    </row>
    <row r="52" spans="2:8" ht="12.9" customHeight="1">
      <c r="B52" s="164" t="s">
        <v>500</v>
      </c>
      <c r="C52" s="148"/>
      <c r="D52" s="131"/>
      <c r="E52" s="180"/>
      <c r="F52" s="149"/>
      <c r="G52" s="148"/>
      <c r="H52" s="408"/>
    </row>
    <row r="53" spans="2:8" ht="19.2">
      <c r="B53" s="37" t="s">
        <v>501</v>
      </c>
      <c r="C53" s="148"/>
      <c r="D53" s="232"/>
      <c r="E53" s="180"/>
      <c r="F53" s="149"/>
      <c r="G53" s="148"/>
      <c r="H53" s="408" t="s">
        <v>502</v>
      </c>
    </row>
    <row r="54" spans="2:8" ht="12.9" customHeight="1">
      <c r="B54" s="166" t="s">
        <v>503</v>
      </c>
      <c r="C54" s="148"/>
      <c r="D54" s="232"/>
      <c r="E54" s="180"/>
      <c r="F54" s="149"/>
      <c r="G54" s="148"/>
      <c r="H54" s="408"/>
    </row>
    <row r="55" spans="2:8" ht="12.9" customHeight="1">
      <c r="B55" s="164" t="s">
        <v>504</v>
      </c>
      <c r="C55" s="148"/>
      <c r="D55" s="232"/>
      <c r="E55" s="180"/>
      <c r="F55" s="149"/>
      <c r="G55" s="148"/>
      <c r="H55" s="408"/>
    </row>
    <row r="56" spans="2:8" ht="12.9" customHeight="1">
      <c r="B56" s="37" t="s">
        <v>505</v>
      </c>
      <c r="C56" s="148"/>
      <c r="D56" s="232"/>
      <c r="E56" s="180"/>
      <c r="F56" s="149"/>
      <c r="G56" s="148"/>
      <c r="H56" s="408" t="s">
        <v>1797</v>
      </c>
    </row>
    <row r="57" spans="2:8" ht="12.9" customHeight="1">
      <c r="B57" s="166" t="s">
        <v>506</v>
      </c>
      <c r="C57" s="148"/>
      <c r="D57" s="232"/>
      <c r="E57" s="180"/>
      <c r="F57" s="149"/>
      <c r="G57" s="148"/>
      <c r="H57" s="408"/>
    </row>
    <row r="58" spans="2:8" ht="12.9" customHeight="1">
      <c r="B58" s="164" t="s">
        <v>507</v>
      </c>
      <c r="C58" s="148"/>
      <c r="D58" s="232"/>
      <c r="E58" s="180"/>
      <c r="F58" s="149"/>
      <c r="G58" s="148"/>
      <c r="H58" s="408"/>
    </row>
    <row r="59" spans="2:8" ht="21.9" customHeight="1">
      <c r="B59" s="167" t="s">
        <v>508</v>
      </c>
      <c r="C59" s="168"/>
      <c r="D59" s="233"/>
      <c r="E59" s="229"/>
      <c r="F59" s="169"/>
      <c r="G59" s="148"/>
      <c r="H59" s="408" t="s">
        <v>1798</v>
      </c>
    </row>
    <row r="60" spans="2:8" ht="6" customHeight="1">
      <c r="B60" s="34"/>
      <c r="C60" s="24"/>
      <c r="D60" s="238"/>
      <c r="E60" s="31"/>
      <c r="F60" s="31"/>
      <c r="G60" s="24"/>
      <c r="H60" s="163"/>
    </row>
    <row r="61" spans="2:8" ht="120" customHeight="1">
      <c r="B61" s="414"/>
      <c r="C61" s="414"/>
      <c r="D61" s="414"/>
      <c r="E61" s="414"/>
      <c r="F61" s="414"/>
      <c r="G61" s="414"/>
      <c r="H61" s="414"/>
    </row>
  </sheetData>
  <mergeCells count="3">
    <mergeCell ref="B61:H61"/>
    <mergeCell ref="C2:H2"/>
    <mergeCell ref="B4:H4"/>
  </mergeCells>
  <pageMargins left="0.7" right="0.7" top="0.75" bottom="0.75" header="0.3" footer="0.3"/>
  <pageSetup paperSize="256" orientation="portrait" horizontalDpi="0" verticalDpi="0"/>
  <ignoredErrors>
    <ignoredError sqref="C17:D30 C37:D44 F29:F30 C33:D34 C8 C10:D13 C14 C47:D48 C45 C46 C9"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CC15-BB2B-6E47-8C35-8D3092F6E5D8}">
  <dimension ref="B2:P114"/>
  <sheetViews>
    <sheetView showGridLines="0" topLeftCell="A41" zoomScale="110" zoomScaleNormal="110" workbookViewId="0">
      <selection activeCell="B72" sqref="B72:N72"/>
    </sheetView>
  </sheetViews>
  <sheetFormatPr baseColWidth="10" defaultColWidth="7.5" defaultRowHeight="13.2"/>
  <cols>
    <col min="1" max="1" width="2.3984375" style="1" customWidth="1"/>
    <col min="2" max="2" width="62.8984375" style="1" customWidth="1"/>
    <col min="3" max="3" width="1" style="1" customWidth="1"/>
    <col min="4" max="4" width="10.5" style="1" customWidth="1"/>
    <col min="5" max="5" width="1" style="1" customWidth="1"/>
    <col min="6" max="6" width="10.5" style="1" customWidth="1"/>
    <col min="7" max="7" width="1" style="1" customWidth="1"/>
    <col min="8" max="8" width="9.59765625" style="1" customWidth="1"/>
    <col min="9" max="9" width="1" style="1" customWidth="1"/>
    <col min="10" max="10" width="9.59765625" style="1" customWidth="1"/>
    <col min="11" max="11" width="1" style="1" customWidth="1"/>
    <col min="12" max="12" width="9.59765625" style="1" customWidth="1"/>
    <col min="13" max="13" width="1" style="1" customWidth="1"/>
    <col min="14" max="14" width="9.5" style="1" customWidth="1"/>
    <col min="15" max="16384" width="7.5" style="1"/>
  </cols>
  <sheetData>
    <row r="2" spans="2:16" ht="33.9" customHeight="1">
      <c r="B2" s="121"/>
      <c r="C2" s="108"/>
      <c r="D2" s="108"/>
      <c r="E2" s="108"/>
      <c r="F2" s="108"/>
      <c r="G2" s="108"/>
      <c r="H2" s="108"/>
      <c r="I2" s="108"/>
      <c r="K2" s="116"/>
      <c r="L2" s="116" t="s">
        <v>0</v>
      </c>
    </row>
    <row r="3" spans="2:16" ht="12.9" customHeight="1">
      <c r="B3" s="110"/>
      <c r="C3" s="108"/>
      <c r="D3" s="108"/>
      <c r="E3" s="108"/>
      <c r="F3" s="108"/>
      <c r="G3" s="108"/>
      <c r="H3" s="108"/>
      <c r="I3" s="108"/>
      <c r="J3" s="108"/>
      <c r="K3" s="108"/>
      <c r="L3" s="108"/>
    </row>
    <row r="4" spans="2:16" ht="20.100000000000001" customHeight="1" thickBot="1">
      <c r="B4" s="227" t="s">
        <v>509</v>
      </c>
      <c r="C4" s="227"/>
      <c r="D4" s="227"/>
      <c r="E4" s="227"/>
      <c r="F4" s="227"/>
      <c r="G4" s="227"/>
      <c r="H4" s="227"/>
      <c r="I4" s="227"/>
      <c r="J4" s="227"/>
      <c r="K4" s="227"/>
      <c r="L4" s="227"/>
      <c r="M4" s="239"/>
      <c r="N4" s="240"/>
    </row>
    <row r="5" spans="2:16" s="40" customFormat="1" ht="20.100000000000001" customHeight="1">
      <c r="B5" s="430" t="s">
        <v>1765</v>
      </c>
      <c r="C5" s="431"/>
      <c r="D5" s="431"/>
      <c r="E5" s="431"/>
      <c r="F5" s="431"/>
      <c r="G5" s="431"/>
      <c r="H5" s="431"/>
      <c r="I5" s="431"/>
      <c r="J5" s="431"/>
      <c r="K5" s="431"/>
      <c r="L5" s="431"/>
      <c r="M5" s="431"/>
      <c r="N5" s="431"/>
      <c r="O5" s="242"/>
      <c r="P5" s="242"/>
    </row>
    <row r="6" spans="2:16" ht="27.9" customHeight="1">
      <c r="B6" s="435"/>
      <c r="C6" s="436"/>
      <c r="D6" s="436"/>
      <c r="E6" s="21"/>
      <c r="F6" s="19">
        <v>2024</v>
      </c>
      <c r="G6" s="18"/>
      <c r="H6" s="17">
        <v>2025</v>
      </c>
      <c r="I6" s="18"/>
      <c r="J6" s="19" t="s">
        <v>510</v>
      </c>
      <c r="K6" s="18"/>
      <c r="L6" s="19" t="s">
        <v>511</v>
      </c>
      <c r="M6" s="2"/>
      <c r="N6" s="241" t="s">
        <v>512</v>
      </c>
    </row>
    <row r="7" spans="2:16" ht="12.9" customHeight="1">
      <c r="B7" s="10" t="s">
        <v>513</v>
      </c>
      <c r="C7" s="10"/>
      <c r="D7" s="10"/>
      <c r="E7" s="12"/>
      <c r="F7" s="129" t="s">
        <v>514</v>
      </c>
      <c r="G7" s="131"/>
      <c r="H7" s="130" t="s">
        <v>515</v>
      </c>
      <c r="I7" s="127"/>
      <c r="J7" s="129" t="s">
        <v>516</v>
      </c>
      <c r="K7" s="127"/>
      <c r="L7" s="129" t="s">
        <v>517</v>
      </c>
      <c r="M7" s="11"/>
      <c r="N7" s="244" t="s">
        <v>518</v>
      </c>
    </row>
    <row r="8" spans="2:16" ht="12" customHeight="1">
      <c r="B8" s="10" t="s">
        <v>519</v>
      </c>
      <c r="C8" s="10"/>
      <c r="D8" s="10"/>
      <c r="E8" s="8"/>
      <c r="F8" s="129" t="s">
        <v>514</v>
      </c>
      <c r="G8" s="131"/>
      <c r="H8" s="130" t="s">
        <v>520</v>
      </c>
      <c r="I8" s="127"/>
      <c r="J8" s="129" t="s">
        <v>516</v>
      </c>
      <c r="K8" s="127"/>
      <c r="L8" s="129" t="s">
        <v>517</v>
      </c>
      <c r="M8" s="3"/>
      <c r="N8" s="244" t="s">
        <v>518</v>
      </c>
    </row>
    <row r="11" spans="2:16" ht="20.100000000000001" customHeight="1" thickBot="1">
      <c r="B11" s="227" t="s">
        <v>521</v>
      </c>
      <c r="C11" s="227"/>
      <c r="D11" s="227"/>
      <c r="E11" s="227"/>
      <c r="F11" s="227"/>
      <c r="G11" s="227"/>
      <c r="H11" s="227"/>
      <c r="I11" s="227"/>
      <c r="J11" s="227"/>
      <c r="K11" s="227"/>
      <c r="L11" s="227"/>
      <c r="M11" s="240"/>
      <c r="N11" s="240"/>
    </row>
    <row r="12" spans="2:16" s="40" customFormat="1" ht="20.100000000000001" customHeight="1">
      <c r="B12" s="430" t="s">
        <v>1767</v>
      </c>
      <c r="C12" s="431"/>
      <c r="D12" s="431"/>
      <c r="E12" s="431"/>
      <c r="F12" s="431"/>
      <c r="G12" s="431"/>
      <c r="H12" s="431"/>
      <c r="I12" s="431"/>
      <c r="J12" s="431"/>
      <c r="K12" s="431"/>
      <c r="L12" s="431"/>
      <c r="M12" s="431"/>
      <c r="N12" s="431"/>
      <c r="O12" s="242"/>
      <c r="P12" s="242"/>
    </row>
    <row r="13" spans="2:16" ht="27.9" customHeight="1">
      <c r="B13" s="21"/>
      <c r="C13" s="21"/>
      <c r="D13" s="19" t="s">
        <v>522</v>
      </c>
      <c r="E13" s="21"/>
      <c r="F13" s="19">
        <v>2024</v>
      </c>
      <c r="G13" s="18"/>
      <c r="H13" s="17">
        <v>2025</v>
      </c>
      <c r="I13" s="18"/>
      <c r="J13" s="19" t="s">
        <v>510</v>
      </c>
      <c r="K13" s="18"/>
      <c r="L13" s="19" t="s">
        <v>511</v>
      </c>
      <c r="N13" s="241" t="s">
        <v>512</v>
      </c>
    </row>
    <row r="14" spans="2:16" ht="12" customHeight="1">
      <c r="B14" s="115" t="s">
        <v>523</v>
      </c>
      <c r="C14" s="12"/>
      <c r="D14" s="129"/>
      <c r="E14" s="12"/>
      <c r="F14" s="129"/>
      <c r="G14" s="131"/>
      <c r="H14" s="130"/>
      <c r="I14" s="127"/>
      <c r="J14" s="129"/>
      <c r="K14" s="127"/>
      <c r="L14" s="129"/>
      <c r="N14" s="243"/>
    </row>
    <row r="15" spans="2:16" ht="12" customHeight="1">
      <c r="B15" s="10" t="s">
        <v>524</v>
      </c>
      <c r="C15" s="12"/>
      <c r="D15" s="129" t="s">
        <v>514</v>
      </c>
      <c r="E15" s="12"/>
      <c r="F15" s="129" t="s">
        <v>525</v>
      </c>
      <c r="G15" s="131"/>
      <c r="H15" s="130" t="s">
        <v>526</v>
      </c>
      <c r="I15" s="127"/>
      <c r="J15" s="129" t="s">
        <v>527</v>
      </c>
      <c r="K15" s="127"/>
      <c r="L15" s="129" t="s">
        <v>528</v>
      </c>
      <c r="N15" s="244" t="s">
        <v>518</v>
      </c>
      <c r="P15" s="278"/>
    </row>
    <row r="16" spans="2:16" ht="12" customHeight="1">
      <c r="B16" s="10" t="s">
        <v>529</v>
      </c>
      <c r="C16" s="12"/>
      <c r="D16" s="129" t="s">
        <v>514</v>
      </c>
      <c r="E16" s="12"/>
      <c r="F16" s="129" t="s">
        <v>530</v>
      </c>
      <c r="G16" s="131"/>
      <c r="H16" s="130" t="s">
        <v>531</v>
      </c>
      <c r="I16" s="127"/>
      <c r="J16" s="129" t="s">
        <v>532</v>
      </c>
      <c r="K16" s="127"/>
      <c r="L16" s="129" t="s">
        <v>533</v>
      </c>
      <c r="N16" s="244" t="s">
        <v>518</v>
      </c>
    </row>
    <row r="17" spans="2:14" ht="12" customHeight="1">
      <c r="B17" s="10" t="s">
        <v>534</v>
      </c>
      <c r="C17" s="12"/>
      <c r="D17" s="129" t="s">
        <v>535</v>
      </c>
      <c r="E17" s="12"/>
      <c r="F17" s="129" t="s">
        <v>296</v>
      </c>
      <c r="G17" s="131"/>
      <c r="H17" s="130" t="s">
        <v>536</v>
      </c>
      <c r="I17" s="127"/>
      <c r="J17" s="129" t="s">
        <v>537</v>
      </c>
      <c r="K17" s="127"/>
      <c r="L17" s="129" t="s">
        <v>533</v>
      </c>
      <c r="N17" s="244" t="s">
        <v>518</v>
      </c>
    </row>
    <row r="18" spans="2:14" ht="12" customHeight="1">
      <c r="B18" s="10" t="s">
        <v>538</v>
      </c>
      <c r="C18" s="12"/>
      <c r="D18" s="129" t="s">
        <v>261</v>
      </c>
      <c r="E18" s="12"/>
      <c r="F18" s="129" t="s">
        <v>539</v>
      </c>
      <c r="G18" s="131"/>
      <c r="H18" s="130" t="s">
        <v>540</v>
      </c>
      <c r="I18" s="127"/>
      <c r="J18" s="129" t="s">
        <v>541</v>
      </c>
      <c r="K18" s="127"/>
      <c r="L18" s="129" t="s">
        <v>533</v>
      </c>
      <c r="N18" s="244" t="s">
        <v>542</v>
      </c>
    </row>
    <row r="19" spans="2:14" ht="12" customHeight="1">
      <c r="B19" s="115" t="s">
        <v>543</v>
      </c>
      <c r="C19" s="12"/>
      <c r="D19" s="129"/>
      <c r="E19" s="12"/>
      <c r="F19" s="129"/>
      <c r="G19" s="131"/>
      <c r="H19" s="130"/>
      <c r="I19" s="127"/>
      <c r="J19" s="129"/>
      <c r="K19" s="127"/>
      <c r="L19" s="129"/>
      <c r="N19" s="130"/>
    </row>
    <row r="20" spans="2:14" ht="12" customHeight="1">
      <c r="B20" s="10" t="s">
        <v>544</v>
      </c>
      <c r="C20" s="12"/>
      <c r="D20" s="129" t="s">
        <v>514</v>
      </c>
      <c r="E20" s="12"/>
      <c r="F20" s="129" t="s">
        <v>545</v>
      </c>
      <c r="G20" s="131"/>
      <c r="H20" s="130" t="s">
        <v>546</v>
      </c>
      <c r="I20" s="127"/>
      <c r="J20" s="129" t="s">
        <v>527</v>
      </c>
      <c r="K20" s="127"/>
      <c r="L20" s="129" t="s">
        <v>547</v>
      </c>
      <c r="N20" s="244" t="s">
        <v>518</v>
      </c>
    </row>
    <row r="21" spans="2:14" ht="12" customHeight="1">
      <c r="B21" s="115" t="s">
        <v>548</v>
      </c>
      <c r="C21" s="12"/>
      <c r="D21" s="129"/>
      <c r="E21" s="12"/>
      <c r="F21" s="129"/>
      <c r="G21" s="131"/>
      <c r="H21" s="130"/>
      <c r="I21" s="127"/>
      <c r="J21" s="129"/>
      <c r="K21" s="127"/>
      <c r="L21" s="129"/>
      <c r="N21" s="130"/>
    </row>
    <row r="22" spans="2:14" ht="12" customHeight="1">
      <c r="B22" s="10" t="s">
        <v>549</v>
      </c>
      <c r="C22" s="12"/>
      <c r="D22" s="129" t="s">
        <v>514</v>
      </c>
      <c r="E22" s="12"/>
      <c r="F22" s="129" t="s">
        <v>514</v>
      </c>
      <c r="G22" s="131"/>
      <c r="H22" s="130" t="s">
        <v>401</v>
      </c>
      <c r="I22" s="127"/>
      <c r="J22" s="129" t="s">
        <v>527</v>
      </c>
      <c r="K22" s="127"/>
      <c r="L22" s="129" t="s">
        <v>547</v>
      </c>
      <c r="N22" s="244" t="s">
        <v>518</v>
      </c>
    </row>
    <row r="23" spans="2:14" ht="12" customHeight="1">
      <c r="B23" s="115" t="s">
        <v>550</v>
      </c>
      <c r="C23" s="12"/>
      <c r="D23" s="129"/>
      <c r="E23" s="12"/>
      <c r="F23" s="129"/>
      <c r="G23" s="131"/>
      <c r="H23" s="130"/>
      <c r="I23" s="127"/>
      <c r="J23" s="129"/>
      <c r="K23" s="127"/>
      <c r="L23" s="129"/>
      <c r="N23" s="130"/>
    </row>
    <row r="24" spans="2:14" ht="12" customHeight="1">
      <c r="B24" s="10" t="s">
        <v>551</v>
      </c>
      <c r="C24" s="12"/>
      <c r="D24" s="129" t="s">
        <v>514</v>
      </c>
      <c r="E24" s="12"/>
      <c r="F24" s="129"/>
      <c r="G24" s="131"/>
      <c r="H24" s="130" t="s">
        <v>318</v>
      </c>
      <c r="I24" s="127"/>
      <c r="J24" s="129" t="s">
        <v>527</v>
      </c>
      <c r="K24" s="127"/>
      <c r="L24" s="129" t="s">
        <v>552</v>
      </c>
      <c r="N24" s="244" t="s">
        <v>518</v>
      </c>
    </row>
    <row r="25" spans="2:14" ht="12" customHeight="1">
      <c r="B25" s="115" t="s">
        <v>553</v>
      </c>
      <c r="C25" s="12"/>
      <c r="D25" s="129"/>
      <c r="E25" s="12"/>
      <c r="F25" s="129"/>
      <c r="G25" s="131"/>
      <c r="H25" s="130"/>
      <c r="I25" s="127"/>
      <c r="J25" s="129"/>
      <c r="K25" s="127"/>
      <c r="L25" s="129"/>
      <c r="N25" s="130"/>
    </row>
    <row r="26" spans="2:14" ht="12" customHeight="1">
      <c r="B26" s="10" t="s">
        <v>554</v>
      </c>
      <c r="C26" s="12"/>
      <c r="D26" s="129" t="s">
        <v>514</v>
      </c>
      <c r="E26" s="12"/>
      <c r="F26" s="129" t="s">
        <v>555</v>
      </c>
      <c r="G26" s="131"/>
      <c r="H26" s="130" t="s">
        <v>332</v>
      </c>
      <c r="I26" s="127"/>
      <c r="J26" s="129" t="s">
        <v>527</v>
      </c>
      <c r="K26" s="127"/>
      <c r="L26" s="129"/>
      <c r="N26" s="244" t="s">
        <v>518</v>
      </c>
    </row>
    <row r="27" spans="2:14" ht="12" customHeight="1">
      <c r="B27" s="115" t="s">
        <v>556</v>
      </c>
      <c r="C27" s="12"/>
      <c r="D27" s="129"/>
      <c r="E27" s="12"/>
      <c r="F27" s="129"/>
      <c r="G27" s="131"/>
      <c r="H27" s="130"/>
      <c r="I27" s="127"/>
      <c r="J27" s="129"/>
      <c r="K27" s="127"/>
      <c r="L27" s="129"/>
      <c r="N27" s="130"/>
    </row>
    <row r="28" spans="2:14" ht="12" customHeight="1">
      <c r="B28" s="10" t="s">
        <v>557</v>
      </c>
      <c r="C28" s="12"/>
      <c r="D28" s="129" t="s">
        <v>558</v>
      </c>
      <c r="E28" s="12"/>
      <c r="F28" s="129" t="s">
        <v>559</v>
      </c>
      <c r="G28" s="131"/>
      <c r="H28" s="130" t="s">
        <v>560</v>
      </c>
      <c r="I28" s="127"/>
      <c r="J28" s="129" t="s">
        <v>561</v>
      </c>
      <c r="K28" s="127"/>
      <c r="L28" s="129" t="s">
        <v>533</v>
      </c>
      <c r="N28" s="244" t="s">
        <v>542</v>
      </c>
    </row>
    <row r="29" spans="2:14" ht="12" customHeight="1">
      <c r="B29" s="115" t="s">
        <v>562</v>
      </c>
      <c r="C29" s="12"/>
      <c r="D29" s="129"/>
      <c r="E29" s="12"/>
      <c r="F29" s="129"/>
      <c r="G29" s="131"/>
      <c r="H29" s="130"/>
      <c r="I29" s="127"/>
      <c r="J29" s="129"/>
      <c r="K29" s="127"/>
      <c r="L29" s="129"/>
      <c r="N29" s="130"/>
    </row>
    <row r="30" spans="2:14" ht="12" customHeight="1">
      <c r="B30" s="10" t="s">
        <v>563</v>
      </c>
      <c r="C30" s="12"/>
      <c r="D30" s="129" t="s">
        <v>514</v>
      </c>
      <c r="E30" s="12"/>
      <c r="F30" s="129" t="s">
        <v>313</v>
      </c>
      <c r="G30" s="131"/>
      <c r="H30" s="130" t="s">
        <v>564</v>
      </c>
      <c r="I30" s="127"/>
      <c r="J30" s="129" t="s">
        <v>561</v>
      </c>
      <c r="K30" s="127"/>
      <c r="L30" s="129" t="s">
        <v>533</v>
      </c>
      <c r="N30" s="244" t="s">
        <v>518</v>
      </c>
    </row>
    <row r="31" spans="2:14" ht="12" customHeight="1">
      <c r="B31" s="10" t="s">
        <v>565</v>
      </c>
      <c r="C31" s="8"/>
      <c r="D31" s="129" t="s">
        <v>514</v>
      </c>
      <c r="E31" s="8"/>
      <c r="F31" s="129" t="s">
        <v>566</v>
      </c>
      <c r="G31" s="131"/>
      <c r="H31" s="130" t="s">
        <v>567</v>
      </c>
      <c r="I31" s="127"/>
      <c r="J31" s="129" t="s">
        <v>561</v>
      </c>
      <c r="K31" s="127"/>
      <c r="L31" s="129" t="s">
        <v>533</v>
      </c>
      <c r="N31" s="244" t="s">
        <v>518</v>
      </c>
    </row>
    <row r="34" spans="2:16" ht="20.100000000000001" customHeight="1" thickBot="1">
      <c r="B34" s="227" t="s">
        <v>568</v>
      </c>
      <c r="C34" s="227"/>
      <c r="D34" s="227"/>
      <c r="E34" s="227"/>
      <c r="F34" s="227"/>
      <c r="G34" s="227"/>
      <c r="H34" s="227"/>
      <c r="I34" s="227"/>
      <c r="J34" s="227"/>
      <c r="K34" s="227"/>
      <c r="L34" s="227"/>
      <c r="M34" s="240"/>
      <c r="N34" s="240"/>
    </row>
    <row r="35" spans="2:16" s="40" customFormat="1" ht="20.100000000000001" customHeight="1">
      <c r="B35" s="430" t="s">
        <v>1768</v>
      </c>
      <c r="C35" s="431"/>
      <c r="D35" s="431"/>
      <c r="E35" s="431"/>
      <c r="F35" s="431"/>
      <c r="G35" s="431"/>
      <c r="H35" s="431"/>
      <c r="I35" s="431"/>
      <c r="J35" s="431"/>
      <c r="K35" s="431"/>
      <c r="L35" s="431"/>
      <c r="M35" s="431"/>
      <c r="N35" s="431"/>
      <c r="O35" s="242"/>
      <c r="P35" s="242"/>
    </row>
    <row r="36" spans="2:16" ht="27" customHeight="1">
      <c r="B36" s="21"/>
      <c r="C36" s="21"/>
      <c r="D36" s="19" t="s">
        <v>522</v>
      </c>
      <c r="E36" s="21"/>
      <c r="F36" s="19">
        <v>2024</v>
      </c>
      <c r="G36" s="18"/>
      <c r="H36" s="17">
        <v>2025</v>
      </c>
      <c r="I36" s="18"/>
      <c r="J36" s="19" t="s">
        <v>510</v>
      </c>
      <c r="K36" s="18"/>
      <c r="L36" s="19" t="s">
        <v>511</v>
      </c>
      <c r="N36" s="241" t="s">
        <v>512</v>
      </c>
    </row>
    <row r="37" spans="2:16" ht="12" customHeight="1">
      <c r="B37" s="10" t="s">
        <v>569</v>
      </c>
      <c r="C37" s="12"/>
      <c r="D37" s="129" t="s">
        <v>514</v>
      </c>
      <c r="E37" s="12"/>
      <c r="F37" s="129" t="s">
        <v>514</v>
      </c>
      <c r="G37" s="131"/>
      <c r="H37" s="130" t="s">
        <v>570</v>
      </c>
      <c r="I37" s="127"/>
      <c r="J37" s="129" t="s">
        <v>527</v>
      </c>
      <c r="K37" s="127"/>
      <c r="L37" s="129" t="s">
        <v>571</v>
      </c>
      <c r="N37" s="244" t="s">
        <v>518</v>
      </c>
    </row>
    <row r="38" spans="2:16" ht="12" customHeight="1">
      <c r="B38" s="10" t="s">
        <v>572</v>
      </c>
      <c r="C38" s="12"/>
      <c r="D38" s="129" t="s">
        <v>514</v>
      </c>
      <c r="E38" s="12"/>
      <c r="F38" s="129" t="s">
        <v>514</v>
      </c>
      <c r="G38" s="131"/>
      <c r="H38" s="130" t="s">
        <v>573</v>
      </c>
      <c r="I38" s="127"/>
      <c r="J38" s="129" t="s">
        <v>527</v>
      </c>
      <c r="K38" s="127"/>
      <c r="L38" s="129" t="s">
        <v>574</v>
      </c>
      <c r="N38" s="244" t="s">
        <v>518</v>
      </c>
    </row>
    <row r="39" spans="2:16" ht="12" customHeight="1">
      <c r="B39" s="10" t="s">
        <v>575</v>
      </c>
      <c r="C39" s="12"/>
      <c r="D39" s="129" t="s">
        <v>514</v>
      </c>
      <c r="E39" s="12"/>
      <c r="F39" s="129" t="s">
        <v>514</v>
      </c>
      <c r="G39" s="131"/>
      <c r="H39" s="130" t="s">
        <v>576</v>
      </c>
      <c r="I39" s="127"/>
      <c r="J39" s="129" t="s">
        <v>561</v>
      </c>
      <c r="K39" s="127"/>
      <c r="L39" s="129" t="s">
        <v>577</v>
      </c>
      <c r="N39" s="244" t="s">
        <v>518</v>
      </c>
    </row>
    <row r="40" spans="2:16" ht="20.100000000000001" customHeight="1">
      <c r="B40" s="10" t="s">
        <v>578</v>
      </c>
      <c r="C40" s="12"/>
      <c r="D40" s="129" t="s">
        <v>514</v>
      </c>
      <c r="E40" s="12"/>
      <c r="F40" s="129" t="s">
        <v>514</v>
      </c>
      <c r="G40" s="131"/>
      <c r="H40" s="130" t="s">
        <v>579</v>
      </c>
      <c r="I40" s="127"/>
      <c r="J40" s="129" t="s">
        <v>561</v>
      </c>
      <c r="K40" s="127"/>
      <c r="L40" s="129" t="s">
        <v>577</v>
      </c>
      <c r="N40" s="244" t="s">
        <v>518</v>
      </c>
    </row>
    <row r="41" spans="2:16" ht="20.100000000000001" customHeight="1">
      <c r="B41" s="10" t="s">
        <v>580</v>
      </c>
      <c r="C41" s="12"/>
      <c r="D41" s="129" t="s">
        <v>514</v>
      </c>
      <c r="E41" s="12"/>
      <c r="F41" s="129" t="s">
        <v>514</v>
      </c>
      <c r="G41" s="131"/>
      <c r="H41" s="130" t="s">
        <v>330</v>
      </c>
      <c r="I41" s="127"/>
      <c r="J41" s="129" t="s">
        <v>561</v>
      </c>
      <c r="K41" s="127"/>
      <c r="L41" s="129" t="s">
        <v>577</v>
      </c>
      <c r="N41" s="244" t="s">
        <v>518</v>
      </c>
    </row>
    <row r="42" spans="2:16" ht="12" customHeight="1">
      <c r="B42" s="115" t="s">
        <v>523</v>
      </c>
      <c r="C42" s="12"/>
      <c r="D42" s="129"/>
      <c r="E42" s="12"/>
      <c r="F42" s="129"/>
      <c r="G42" s="131"/>
      <c r="H42" s="130"/>
      <c r="I42" s="127"/>
      <c r="J42" s="129"/>
      <c r="K42" s="127"/>
      <c r="L42" s="129"/>
      <c r="N42" s="130"/>
    </row>
    <row r="43" spans="2:16" ht="12" customHeight="1">
      <c r="B43" s="10" t="s">
        <v>581</v>
      </c>
      <c r="C43" s="12"/>
      <c r="D43" s="129" t="s">
        <v>514</v>
      </c>
      <c r="E43" s="12"/>
      <c r="F43" s="129" t="s">
        <v>570</v>
      </c>
      <c r="G43" s="131"/>
      <c r="H43" s="130" t="s">
        <v>579</v>
      </c>
      <c r="I43" s="127"/>
      <c r="J43" s="129" t="s">
        <v>527</v>
      </c>
      <c r="K43" s="127"/>
      <c r="L43" s="129" t="s">
        <v>571</v>
      </c>
      <c r="N43" s="244" t="s">
        <v>518</v>
      </c>
    </row>
    <row r="44" spans="2:16" ht="12" customHeight="1">
      <c r="B44" s="10" t="s">
        <v>582</v>
      </c>
      <c r="C44" s="12"/>
      <c r="D44" s="129" t="s">
        <v>514</v>
      </c>
      <c r="E44" s="12"/>
      <c r="F44" s="129" t="s">
        <v>318</v>
      </c>
      <c r="G44" s="131"/>
      <c r="H44" s="130" t="s">
        <v>583</v>
      </c>
      <c r="I44" s="127"/>
      <c r="J44" s="129" t="s">
        <v>527</v>
      </c>
      <c r="K44" s="127"/>
      <c r="L44" s="129" t="s">
        <v>574</v>
      </c>
      <c r="N44" s="244" t="s">
        <v>518</v>
      </c>
    </row>
    <row r="45" spans="2:16" ht="12" customHeight="1">
      <c r="B45" s="10" t="s">
        <v>584</v>
      </c>
      <c r="C45" s="12"/>
      <c r="D45" s="129" t="s">
        <v>514</v>
      </c>
      <c r="E45" s="12"/>
      <c r="F45" s="129" t="s">
        <v>585</v>
      </c>
      <c r="G45" s="131"/>
      <c r="H45" s="130" t="s">
        <v>586</v>
      </c>
      <c r="I45" s="127"/>
      <c r="J45" s="129" t="s">
        <v>537</v>
      </c>
      <c r="K45" s="127"/>
      <c r="L45" s="129" t="s">
        <v>533</v>
      </c>
      <c r="N45" s="244" t="s">
        <v>518</v>
      </c>
    </row>
    <row r="46" spans="2:16" ht="12" customHeight="1">
      <c r="B46" s="10" t="s">
        <v>587</v>
      </c>
      <c r="C46" s="12"/>
      <c r="D46" s="129" t="s">
        <v>585</v>
      </c>
      <c r="E46" s="12"/>
      <c r="F46" s="129" t="s">
        <v>588</v>
      </c>
      <c r="G46" s="131"/>
      <c r="H46" s="130" t="s">
        <v>209</v>
      </c>
      <c r="I46" s="127"/>
      <c r="J46" s="129" t="s">
        <v>537</v>
      </c>
      <c r="K46" s="127"/>
      <c r="L46" s="129" t="s">
        <v>533</v>
      </c>
      <c r="N46" s="244" t="s">
        <v>518</v>
      </c>
    </row>
    <row r="47" spans="2:16" ht="12" customHeight="1">
      <c r="B47" s="115" t="s">
        <v>543</v>
      </c>
      <c r="C47" s="12"/>
      <c r="D47" s="129"/>
      <c r="E47" s="12"/>
      <c r="F47" s="129"/>
      <c r="G47" s="131"/>
      <c r="H47" s="130"/>
      <c r="I47" s="127"/>
      <c r="J47" s="129"/>
      <c r="K47" s="127"/>
      <c r="L47" s="129"/>
      <c r="N47" s="130"/>
    </row>
    <row r="48" spans="2:16" ht="12" customHeight="1">
      <c r="B48" s="10" t="s">
        <v>581</v>
      </c>
      <c r="C48" s="12"/>
      <c r="D48" s="129" t="s">
        <v>514</v>
      </c>
      <c r="E48" s="12"/>
      <c r="F48" s="129" t="s">
        <v>589</v>
      </c>
      <c r="G48" s="131"/>
      <c r="H48" s="130" t="s">
        <v>590</v>
      </c>
      <c r="I48" s="127"/>
      <c r="J48" s="129" t="s">
        <v>527</v>
      </c>
      <c r="K48" s="127"/>
      <c r="L48" s="129" t="s">
        <v>571</v>
      </c>
      <c r="N48" s="244" t="s">
        <v>518</v>
      </c>
    </row>
    <row r="49" spans="2:16" ht="12" customHeight="1">
      <c r="B49" s="10" t="s">
        <v>582</v>
      </c>
      <c r="C49" s="12"/>
      <c r="D49" s="129" t="s">
        <v>514</v>
      </c>
      <c r="E49" s="12"/>
      <c r="F49" s="129" t="s">
        <v>589</v>
      </c>
      <c r="G49" s="131"/>
      <c r="H49" s="130" t="s">
        <v>590</v>
      </c>
      <c r="I49" s="127"/>
      <c r="J49" s="129" t="s">
        <v>527</v>
      </c>
      <c r="K49" s="127"/>
      <c r="L49" s="129" t="s">
        <v>574</v>
      </c>
      <c r="N49" s="244" t="s">
        <v>518</v>
      </c>
    </row>
    <row r="50" spans="2:16" ht="12" customHeight="1">
      <c r="B50" s="115" t="s">
        <v>591</v>
      </c>
      <c r="C50" s="12"/>
      <c r="D50" s="129"/>
      <c r="E50" s="12"/>
      <c r="F50" s="129"/>
      <c r="G50" s="131"/>
      <c r="H50" s="130"/>
      <c r="I50" s="127"/>
      <c r="J50" s="129"/>
      <c r="K50" s="127"/>
      <c r="L50" s="129"/>
      <c r="N50" s="130"/>
    </row>
    <row r="51" spans="2:16" ht="12" customHeight="1">
      <c r="B51" s="10" t="s">
        <v>592</v>
      </c>
      <c r="C51" s="12"/>
      <c r="D51" s="129" t="s">
        <v>514</v>
      </c>
      <c r="E51" s="12"/>
      <c r="F51" s="129" t="s">
        <v>514</v>
      </c>
      <c r="G51" s="131"/>
      <c r="H51" s="130" t="s">
        <v>340</v>
      </c>
      <c r="I51" s="127"/>
      <c r="J51" s="129" t="s">
        <v>527</v>
      </c>
      <c r="K51" s="127"/>
      <c r="L51" s="129" t="s">
        <v>571</v>
      </c>
      <c r="N51" s="244" t="s">
        <v>518</v>
      </c>
    </row>
    <row r="52" spans="2:16" ht="12" customHeight="1">
      <c r="B52" s="10" t="s">
        <v>593</v>
      </c>
      <c r="C52" s="8"/>
      <c r="D52" s="129" t="s">
        <v>514</v>
      </c>
      <c r="E52" s="8"/>
      <c r="F52" s="129" t="s">
        <v>514</v>
      </c>
      <c r="G52" s="131"/>
      <c r="H52" s="130" t="s">
        <v>340</v>
      </c>
      <c r="I52" s="127"/>
      <c r="J52" s="129" t="s">
        <v>527</v>
      </c>
      <c r="K52" s="127"/>
      <c r="L52" s="129" t="s">
        <v>574</v>
      </c>
      <c r="N52" s="244" t="s">
        <v>518</v>
      </c>
    </row>
    <row r="53" spans="2:16" ht="6" customHeight="1"/>
    <row r="54" spans="2:16" ht="21" customHeight="1">
      <c r="B54" s="433" t="s">
        <v>594</v>
      </c>
      <c r="C54" s="434"/>
      <c r="D54" s="434"/>
      <c r="E54" s="434"/>
      <c r="F54" s="434"/>
      <c r="G54" s="434"/>
      <c r="H54" s="434"/>
      <c r="I54" s="434"/>
      <c r="J54" s="434"/>
      <c r="K54" s="434"/>
      <c r="L54" s="434"/>
    </row>
    <row r="57" spans="2:16" ht="20.100000000000001" customHeight="1" thickBot="1">
      <c r="B57" s="227" t="s">
        <v>595</v>
      </c>
      <c r="C57" s="227"/>
      <c r="D57" s="227"/>
      <c r="E57" s="227"/>
      <c r="F57" s="227"/>
      <c r="G57" s="227"/>
      <c r="H57" s="227"/>
      <c r="I57" s="227"/>
      <c r="J57" s="227"/>
      <c r="K57" s="227"/>
      <c r="L57" s="227"/>
      <c r="M57" s="240"/>
      <c r="N57" s="240"/>
    </row>
    <row r="58" spans="2:16" s="40" customFormat="1" ht="20.100000000000001" customHeight="1">
      <c r="B58" s="430" t="s">
        <v>1767</v>
      </c>
      <c r="C58" s="431"/>
      <c r="D58" s="431"/>
      <c r="E58" s="431"/>
      <c r="F58" s="431"/>
      <c r="G58" s="431"/>
      <c r="H58" s="431"/>
      <c r="I58" s="431"/>
      <c r="J58" s="431"/>
      <c r="K58" s="431"/>
      <c r="L58" s="431"/>
      <c r="M58" s="431"/>
      <c r="N58" s="431"/>
      <c r="O58" s="242"/>
      <c r="P58" s="242"/>
    </row>
    <row r="59" spans="2:16" ht="27" customHeight="1">
      <c r="B59" s="21"/>
      <c r="C59" s="21"/>
      <c r="D59" s="19" t="s">
        <v>522</v>
      </c>
      <c r="E59" s="21"/>
      <c r="F59" s="19">
        <v>2024</v>
      </c>
      <c r="G59" s="18"/>
      <c r="H59" s="17">
        <v>2025</v>
      </c>
      <c r="I59" s="18"/>
      <c r="J59" s="19" t="s">
        <v>510</v>
      </c>
      <c r="K59" s="18"/>
      <c r="L59" s="19" t="s">
        <v>511</v>
      </c>
      <c r="N59" s="241" t="s">
        <v>512</v>
      </c>
    </row>
    <row r="60" spans="2:16" ht="12" customHeight="1">
      <c r="B60" s="10" t="s">
        <v>596</v>
      </c>
      <c r="C60" s="12"/>
      <c r="D60" s="129" t="s">
        <v>514</v>
      </c>
      <c r="E60" s="12"/>
      <c r="F60" s="129" t="s">
        <v>514</v>
      </c>
      <c r="G60" s="131"/>
      <c r="H60" s="130" t="s">
        <v>597</v>
      </c>
      <c r="I60" s="127"/>
      <c r="J60" s="129" t="s">
        <v>527</v>
      </c>
      <c r="K60" s="127"/>
      <c r="L60" s="129" t="s">
        <v>598</v>
      </c>
      <c r="N60" s="244" t="s">
        <v>518</v>
      </c>
    </row>
    <row r="61" spans="2:16" ht="12" customHeight="1">
      <c r="B61" s="10" t="s">
        <v>599</v>
      </c>
      <c r="C61" s="12"/>
      <c r="D61" s="129" t="s">
        <v>514</v>
      </c>
      <c r="E61" s="12"/>
      <c r="F61" s="129" t="s">
        <v>514</v>
      </c>
      <c r="G61" s="131"/>
      <c r="H61" s="130" t="s">
        <v>600</v>
      </c>
      <c r="I61" s="127"/>
      <c r="J61" s="129" t="s">
        <v>527</v>
      </c>
      <c r="K61" s="127"/>
      <c r="L61" s="129" t="s">
        <v>598</v>
      </c>
      <c r="N61" s="244" t="s">
        <v>518</v>
      </c>
    </row>
    <row r="62" spans="2:16" ht="12" customHeight="1">
      <c r="B62" s="10" t="s">
        <v>601</v>
      </c>
      <c r="C62" s="12"/>
      <c r="D62" s="129" t="s">
        <v>602</v>
      </c>
      <c r="E62" s="12"/>
      <c r="F62" s="129" t="s">
        <v>603</v>
      </c>
      <c r="G62" s="131"/>
      <c r="H62" s="130" t="s">
        <v>355</v>
      </c>
      <c r="I62" s="127"/>
      <c r="J62" s="129" t="s">
        <v>527</v>
      </c>
      <c r="K62" s="127"/>
      <c r="L62" s="129" t="s">
        <v>604</v>
      </c>
      <c r="N62" s="244" t="s">
        <v>518</v>
      </c>
    </row>
    <row r="63" spans="2:16" ht="12" customHeight="1">
      <c r="B63" s="10" t="s">
        <v>605</v>
      </c>
      <c r="C63" s="12"/>
      <c r="D63" s="129" t="s">
        <v>514</v>
      </c>
      <c r="E63" s="12"/>
      <c r="F63" s="129" t="s">
        <v>514</v>
      </c>
      <c r="G63" s="131"/>
      <c r="H63" s="130" t="s">
        <v>395</v>
      </c>
      <c r="I63" s="127"/>
      <c r="J63" s="129" t="s">
        <v>527</v>
      </c>
      <c r="K63" s="127"/>
      <c r="L63" s="129" t="s">
        <v>598</v>
      </c>
      <c r="N63" s="244" t="s">
        <v>518</v>
      </c>
    </row>
    <row r="64" spans="2:16" ht="12" customHeight="1">
      <c r="B64" s="10" t="s">
        <v>606</v>
      </c>
      <c r="C64" s="12"/>
      <c r="D64" s="129" t="s">
        <v>514</v>
      </c>
      <c r="E64" s="12"/>
      <c r="F64" s="129" t="s">
        <v>363</v>
      </c>
      <c r="G64" s="131"/>
      <c r="H64" s="130" t="s">
        <v>607</v>
      </c>
      <c r="I64" s="127"/>
      <c r="J64" s="129" t="s">
        <v>527</v>
      </c>
      <c r="K64" s="127"/>
      <c r="L64" s="129" t="s">
        <v>598</v>
      </c>
      <c r="N64" s="244" t="s">
        <v>518</v>
      </c>
    </row>
    <row r="65" spans="2:16" ht="12" customHeight="1">
      <c r="B65" s="10" t="s">
        <v>608</v>
      </c>
      <c r="C65" s="12"/>
      <c r="D65" s="129" t="s">
        <v>514</v>
      </c>
      <c r="E65" s="12"/>
      <c r="F65" s="129" t="s">
        <v>392</v>
      </c>
      <c r="G65" s="131"/>
      <c r="H65" s="130" t="s">
        <v>609</v>
      </c>
      <c r="I65" s="127"/>
      <c r="J65" s="129" t="s">
        <v>527</v>
      </c>
      <c r="K65" s="127"/>
      <c r="L65" s="129" t="s">
        <v>598</v>
      </c>
      <c r="N65" s="244" t="s">
        <v>518</v>
      </c>
    </row>
    <row r="66" spans="2:16" ht="12" customHeight="1">
      <c r="B66" s="10" t="s">
        <v>610</v>
      </c>
      <c r="C66" s="12"/>
      <c r="D66" s="129" t="s">
        <v>514</v>
      </c>
      <c r="E66" s="12"/>
      <c r="F66" s="129" t="s">
        <v>514</v>
      </c>
      <c r="G66" s="131"/>
      <c r="H66" s="130" t="s">
        <v>611</v>
      </c>
      <c r="I66" s="127"/>
      <c r="J66" s="129" t="s">
        <v>527</v>
      </c>
      <c r="K66" s="127"/>
      <c r="L66" s="129" t="s">
        <v>598</v>
      </c>
      <c r="N66" s="244" t="s">
        <v>518</v>
      </c>
    </row>
    <row r="67" spans="2:16" ht="6" customHeight="1"/>
    <row r="68" spans="2:16" ht="12" customHeight="1">
      <c r="B68" s="433" t="s">
        <v>612</v>
      </c>
      <c r="C68" s="434"/>
      <c r="D68" s="434"/>
      <c r="E68" s="434"/>
      <c r="F68" s="434"/>
      <c r="G68" s="434"/>
      <c r="H68" s="434"/>
      <c r="I68" s="434"/>
      <c r="J68" s="434"/>
      <c r="K68" s="434"/>
      <c r="L68" s="434"/>
    </row>
    <row r="71" spans="2:16" ht="20.100000000000001" customHeight="1" thickBot="1">
      <c r="B71" s="227" t="s">
        <v>613</v>
      </c>
      <c r="C71" s="227"/>
      <c r="D71" s="227"/>
      <c r="E71" s="227"/>
      <c r="F71" s="227"/>
      <c r="G71" s="227"/>
      <c r="H71" s="227"/>
      <c r="I71" s="227"/>
      <c r="J71" s="227"/>
      <c r="K71" s="227"/>
      <c r="L71" s="227"/>
      <c r="M71" s="240"/>
      <c r="N71" s="240"/>
    </row>
    <row r="72" spans="2:16" s="40" customFormat="1" ht="20.100000000000001" customHeight="1">
      <c r="B72" s="430" t="s">
        <v>1768</v>
      </c>
      <c r="C72" s="431"/>
      <c r="D72" s="431"/>
      <c r="E72" s="431"/>
      <c r="F72" s="431"/>
      <c r="G72" s="431"/>
      <c r="H72" s="431"/>
      <c r="I72" s="431"/>
      <c r="J72" s="431"/>
      <c r="K72" s="431"/>
      <c r="L72" s="431"/>
      <c r="M72" s="431"/>
      <c r="N72" s="431"/>
      <c r="O72" s="242"/>
      <c r="P72" s="242"/>
    </row>
    <row r="73" spans="2:16" ht="27" customHeight="1">
      <c r="B73" s="437"/>
      <c r="C73" s="437"/>
      <c r="D73" s="437"/>
      <c r="E73" s="21"/>
      <c r="F73" s="19">
        <v>2024</v>
      </c>
      <c r="G73" s="18"/>
      <c r="H73" s="17">
        <v>2025</v>
      </c>
      <c r="I73" s="18"/>
      <c r="J73" s="19" t="s">
        <v>510</v>
      </c>
      <c r="K73" s="18"/>
      <c r="L73" s="19" t="s">
        <v>511</v>
      </c>
      <c r="N73" s="241" t="s">
        <v>512</v>
      </c>
    </row>
    <row r="74" spans="2:16" ht="12" customHeight="1">
      <c r="B74" s="432" t="s">
        <v>614</v>
      </c>
      <c r="C74" s="432"/>
      <c r="D74" s="432"/>
      <c r="E74" s="12"/>
      <c r="F74" s="129" t="s">
        <v>514</v>
      </c>
      <c r="G74" s="131"/>
      <c r="H74" s="130" t="s">
        <v>615</v>
      </c>
      <c r="I74" s="127"/>
      <c r="J74" s="129" t="s">
        <v>616</v>
      </c>
      <c r="K74" s="127"/>
      <c r="L74" s="129"/>
      <c r="N74" s="244" t="s">
        <v>518</v>
      </c>
    </row>
    <row r="75" spans="2:16" ht="12" customHeight="1">
      <c r="B75" s="432" t="s">
        <v>617</v>
      </c>
      <c r="C75" s="432"/>
      <c r="D75" s="432"/>
      <c r="E75" s="8"/>
      <c r="F75" s="129" t="s">
        <v>514</v>
      </c>
      <c r="G75" s="131"/>
      <c r="H75" s="130" t="s">
        <v>618</v>
      </c>
      <c r="I75" s="127"/>
      <c r="J75" s="129" t="s">
        <v>619</v>
      </c>
      <c r="K75" s="127"/>
      <c r="L75" s="129" t="s">
        <v>620</v>
      </c>
      <c r="N75" s="244" t="s">
        <v>518</v>
      </c>
    </row>
    <row r="76" spans="2:16" ht="12" customHeight="1">
      <c r="B76" s="432" t="s">
        <v>621</v>
      </c>
      <c r="C76" s="432"/>
      <c r="D76" s="432"/>
      <c r="E76" s="12"/>
      <c r="F76" s="129" t="s">
        <v>514</v>
      </c>
      <c r="G76" s="131"/>
      <c r="H76" s="130" t="s">
        <v>622</v>
      </c>
      <c r="I76" s="127"/>
      <c r="J76" s="129" t="s">
        <v>623</v>
      </c>
      <c r="K76" s="127"/>
      <c r="L76" s="129"/>
      <c r="N76" s="244" t="s">
        <v>518</v>
      </c>
    </row>
    <row r="77" spans="2:16" ht="12" customHeight="1">
      <c r="B77" s="432" t="s">
        <v>624</v>
      </c>
      <c r="C77" s="432"/>
      <c r="D77" s="432"/>
      <c r="E77" s="12"/>
      <c r="F77" s="129" t="s">
        <v>514</v>
      </c>
      <c r="G77" s="131"/>
      <c r="H77" s="130" t="s">
        <v>625</v>
      </c>
      <c r="I77" s="127"/>
      <c r="J77" s="129" t="s">
        <v>619</v>
      </c>
      <c r="K77" s="127"/>
      <c r="L77" s="129" t="s">
        <v>626</v>
      </c>
      <c r="N77" s="244" t="s">
        <v>518</v>
      </c>
    </row>
    <row r="78" spans="2:16" ht="6" customHeight="1"/>
    <row r="79" spans="2:16" ht="12" customHeight="1">
      <c r="B79" s="433" t="s">
        <v>627</v>
      </c>
      <c r="C79" s="434"/>
      <c r="D79" s="434"/>
      <c r="E79" s="434"/>
      <c r="F79" s="434"/>
      <c r="G79" s="434"/>
      <c r="H79" s="434"/>
      <c r="I79" s="434"/>
      <c r="J79" s="434"/>
      <c r="K79" s="434"/>
      <c r="L79" s="434"/>
    </row>
    <row r="82" spans="2:16" ht="20.100000000000001" customHeight="1" thickBot="1">
      <c r="B82" s="227" t="s">
        <v>628</v>
      </c>
      <c r="C82" s="227"/>
      <c r="D82" s="227"/>
      <c r="E82" s="227"/>
      <c r="F82" s="227"/>
      <c r="G82" s="227"/>
      <c r="H82" s="227"/>
      <c r="I82" s="227"/>
      <c r="J82" s="227"/>
      <c r="K82" s="227"/>
      <c r="L82" s="227"/>
      <c r="M82" s="240"/>
      <c r="N82" s="240"/>
    </row>
    <row r="83" spans="2:16" ht="27" customHeight="1">
      <c r="B83" s="21"/>
      <c r="C83" s="21"/>
      <c r="D83" s="19" t="s">
        <v>522</v>
      </c>
      <c r="E83" s="21"/>
      <c r="F83" s="19">
        <v>2024</v>
      </c>
      <c r="G83" s="18"/>
      <c r="H83" s="17">
        <v>2025</v>
      </c>
      <c r="I83" s="18"/>
      <c r="J83" s="19" t="s">
        <v>510</v>
      </c>
      <c r="K83" s="18"/>
      <c r="L83" s="19" t="s">
        <v>511</v>
      </c>
      <c r="N83" s="241" t="s">
        <v>512</v>
      </c>
    </row>
    <row r="84" spans="2:16" ht="12" customHeight="1">
      <c r="B84" s="10" t="s">
        <v>628</v>
      </c>
      <c r="C84" s="12"/>
      <c r="D84" s="129"/>
      <c r="E84" s="12"/>
      <c r="F84" s="129"/>
      <c r="G84" s="131"/>
      <c r="H84" s="130"/>
      <c r="I84" s="127"/>
      <c r="J84" s="129"/>
      <c r="K84" s="127"/>
      <c r="L84" s="129"/>
      <c r="N84" s="130"/>
    </row>
    <row r="85" spans="2:16" ht="12" customHeight="1">
      <c r="B85" s="10" t="s">
        <v>629</v>
      </c>
      <c r="C85" s="12"/>
      <c r="D85" s="129" t="s">
        <v>514</v>
      </c>
      <c r="E85" s="12"/>
      <c r="F85" s="129" t="s">
        <v>514</v>
      </c>
      <c r="G85" s="131"/>
      <c r="H85" s="130" t="s">
        <v>630</v>
      </c>
      <c r="I85" s="127"/>
      <c r="J85" s="129" t="s">
        <v>631</v>
      </c>
      <c r="K85" s="127"/>
      <c r="L85" s="129" t="s">
        <v>632</v>
      </c>
      <c r="N85" s="244" t="s">
        <v>518</v>
      </c>
    </row>
    <row r="86" spans="2:16" ht="12" customHeight="1">
      <c r="B86" s="10" t="s">
        <v>633</v>
      </c>
      <c r="C86" s="12"/>
      <c r="D86" s="129" t="s">
        <v>514</v>
      </c>
      <c r="E86" s="12"/>
      <c r="F86" s="129" t="s">
        <v>514</v>
      </c>
      <c r="G86" s="131"/>
      <c r="H86" s="130" t="s">
        <v>634</v>
      </c>
      <c r="I86" s="127"/>
      <c r="J86" s="129" t="s">
        <v>631</v>
      </c>
      <c r="K86" s="127"/>
      <c r="L86" s="129" t="s">
        <v>635</v>
      </c>
      <c r="N86" s="244" t="s">
        <v>518</v>
      </c>
    </row>
    <row r="87" spans="2:16" ht="12" customHeight="1">
      <c r="B87" s="10" t="s">
        <v>636</v>
      </c>
      <c r="C87" s="12"/>
      <c r="D87" s="129" t="s">
        <v>514</v>
      </c>
      <c r="E87" s="12"/>
      <c r="F87" s="129" t="s">
        <v>514</v>
      </c>
      <c r="G87" s="131"/>
      <c r="H87" s="130" t="s">
        <v>637</v>
      </c>
      <c r="I87" s="127"/>
      <c r="J87" s="129" t="s">
        <v>561</v>
      </c>
      <c r="K87" s="127"/>
      <c r="L87" s="129" t="s">
        <v>638</v>
      </c>
      <c r="N87" s="244" t="s">
        <v>518</v>
      </c>
    </row>
    <row r="88" spans="2:16" ht="12" customHeight="1">
      <c r="B88" s="10" t="s">
        <v>639</v>
      </c>
      <c r="C88" s="12"/>
      <c r="D88" s="129" t="s">
        <v>514</v>
      </c>
      <c r="E88" s="12"/>
      <c r="F88" s="129" t="s">
        <v>514</v>
      </c>
      <c r="G88" s="131"/>
      <c r="H88" s="130" t="s">
        <v>640</v>
      </c>
      <c r="I88" s="127"/>
      <c r="J88" s="129" t="s">
        <v>631</v>
      </c>
      <c r="K88" s="127"/>
      <c r="L88" s="129" t="s">
        <v>641</v>
      </c>
      <c r="N88" s="244" t="s">
        <v>518</v>
      </c>
    </row>
    <row r="89" spans="2:16" ht="12" customHeight="1">
      <c r="B89" s="10" t="s">
        <v>642</v>
      </c>
      <c r="C89" s="12"/>
      <c r="D89" s="129" t="s">
        <v>514</v>
      </c>
      <c r="E89" s="12"/>
      <c r="F89" s="129" t="s">
        <v>514</v>
      </c>
      <c r="G89" s="131"/>
      <c r="H89" s="130" t="s">
        <v>643</v>
      </c>
      <c r="I89" s="127"/>
      <c r="J89" s="129" t="s">
        <v>561</v>
      </c>
      <c r="K89" s="127"/>
      <c r="L89" s="129" t="s">
        <v>638</v>
      </c>
      <c r="N89" s="244" t="s">
        <v>518</v>
      </c>
    </row>
    <row r="90" spans="2:16" ht="12" customHeight="1">
      <c r="B90" s="10" t="s">
        <v>644</v>
      </c>
      <c r="C90" s="12"/>
      <c r="D90" s="129" t="s">
        <v>514</v>
      </c>
      <c r="E90" s="12"/>
      <c r="F90" s="129" t="s">
        <v>514</v>
      </c>
      <c r="G90" s="131"/>
      <c r="H90" s="130" t="s">
        <v>645</v>
      </c>
      <c r="I90" s="127"/>
      <c r="J90" s="129" t="s">
        <v>631</v>
      </c>
      <c r="K90" s="127"/>
      <c r="L90" s="129" t="s">
        <v>646</v>
      </c>
      <c r="N90" s="244" t="s">
        <v>518</v>
      </c>
      <c r="P90" s="278"/>
    </row>
    <row r="91" spans="2:16" ht="12" customHeight="1">
      <c r="B91" s="10" t="s">
        <v>647</v>
      </c>
      <c r="C91" s="12"/>
      <c r="D91" s="129" t="s">
        <v>514</v>
      </c>
      <c r="E91" s="12"/>
      <c r="F91" s="129" t="s">
        <v>514</v>
      </c>
      <c r="G91" s="131"/>
      <c r="H91" s="130" t="s">
        <v>648</v>
      </c>
      <c r="I91" s="127"/>
      <c r="J91" s="129" t="s">
        <v>561</v>
      </c>
      <c r="K91" s="127"/>
      <c r="L91" s="129" t="s">
        <v>649</v>
      </c>
      <c r="N91" s="244" t="s">
        <v>518</v>
      </c>
    </row>
    <row r="92" spans="2:16" ht="12" customHeight="1">
      <c r="B92" s="10" t="s">
        <v>650</v>
      </c>
      <c r="C92" s="12"/>
      <c r="D92" s="129" t="s">
        <v>514</v>
      </c>
      <c r="E92" s="12"/>
      <c r="F92" s="129" t="s">
        <v>514</v>
      </c>
      <c r="G92" s="131"/>
      <c r="H92" s="130" t="s">
        <v>651</v>
      </c>
      <c r="I92" s="127"/>
      <c r="J92" s="129" t="s">
        <v>631</v>
      </c>
      <c r="K92" s="127"/>
      <c r="L92" s="129" t="s">
        <v>652</v>
      </c>
      <c r="N92" s="244" t="s">
        <v>518</v>
      </c>
    </row>
    <row r="93" spans="2:16" ht="12" customHeight="1">
      <c r="B93" s="10" t="s">
        <v>653</v>
      </c>
      <c r="C93" s="12"/>
      <c r="D93" s="129" t="s">
        <v>514</v>
      </c>
      <c r="E93" s="12"/>
      <c r="F93" s="129" t="s">
        <v>514</v>
      </c>
      <c r="G93" s="131"/>
      <c r="H93" s="130" t="s">
        <v>654</v>
      </c>
      <c r="I93" s="127"/>
      <c r="J93" s="129" t="s">
        <v>631</v>
      </c>
      <c r="K93" s="127"/>
      <c r="L93" s="129" t="s">
        <v>652</v>
      </c>
      <c r="N93" s="244" t="s">
        <v>518</v>
      </c>
    </row>
    <row r="94" spans="2:16" ht="12" customHeight="1">
      <c r="B94" s="10" t="s">
        <v>655</v>
      </c>
      <c r="C94" s="12"/>
      <c r="D94" s="129" t="s">
        <v>514</v>
      </c>
      <c r="E94" s="12"/>
      <c r="F94" s="129" t="s">
        <v>514</v>
      </c>
      <c r="G94" s="131"/>
      <c r="H94" s="130" t="s">
        <v>656</v>
      </c>
      <c r="I94" s="127"/>
      <c r="J94" s="129" t="s">
        <v>657</v>
      </c>
      <c r="K94" s="127"/>
      <c r="L94" s="129" t="s">
        <v>658</v>
      </c>
      <c r="N94" s="244" t="s">
        <v>518</v>
      </c>
    </row>
    <row r="95" spans="2:16" ht="12" customHeight="1">
      <c r="B95" s="14" t="s">
        <v>659</v>
      </c>
      <c r="C95" s="12"/>
      <c r="D95" s="129"/>
      <c r="E95" s="12"/>
      <c r="F95" s="129"/>
      <c r="G95" s="131"/>
      <c r="H95" s="130"/>
      <c r="I95" s="127"/>
      <c r="J95" s="129"/>
      <c r="K95" s="127"/>
      <c r="L95" s="129"/>
      <c r="N95" s="130"/>
    </row>
    <row r="96" spans="2:16" ht="12" customHeight="1">
      <c r="B96" s="10" t="s">
        <v>660</v>
      </c>
      <c r="C96" s="12"/>
      <c r="D96" s="129" t="s">
        <v>514</v>
      </c>
      <c r="E96" s="12"/>
      <c r="F96" s="129" t="s">
        <v>661</v>
      </c>
      <c r="G96" s="131"/>
      <c r="H96" s="130" t="s">
        <v>662</v>
      </c>
      <c r="I96" s="127"/>
      <c r="J96" s="129" t="s">
        <v>663</v>
      </c>
      <c r="K96" s="127"/>
      <c r="L96" s="129" t="s">
        <v>533</v>
      </c>
      <c r="N96" s="244" t="s">
        <v>518</v>
      </c>
    </row>
    <row r="97" spans="2:14" ht="12" customHeight="1">
      <c r="B97" s="10" t="s">
        <v>664</v>
      </c>
      <c r="C97" s="12"/>
      <c r="D97" s="129" t="s">
        <v>514</v>
      </c>
      <c r="E97" s="12"/>
      <c r="F97" s="129" t="s">
        <v>665</v>
      </c>
      <c r="G97" s="131"/>
      <c r="H97" s="130" t="s">
        <v>666</v>
      </c>
      <c r="I97" s="127"/>
      <c r="J97" s="129" t="s">
        <v>663</v>
      </c>
      <c r="K97" s="127"/>
      <c r="L97" s="129" t="s">
        <v>533</v>
      </c>
      <c r="N97" s="244" t="s">
        <v>518</v>
      </c>
    </row>
    <row r="98" spans="2:14" ht="12" customHeight="1">
      <c r="B98" s="10" t="s">
        <v>667</v>
      </c>
      <c r="C98" s="12"/>
      <c r="D98" s="129" t="s">
        <v>514</v>
      </c>
      <c r="E98" s="12"/>
      <c r="F98" s="129" t="s">
        <v>668</v>
      </c>
      <c r="G98" s="131"/>
      <c r="H98" s="130" t="s">
        <v>669</v>
      </c>
      <c r="I98" s="127"/>
      <c r="J98" s="129" t="s">
        <v>670</v>
      </c>
      <c r="K98" s="127"/>
      <c r="L98" s="129" t="s">
        <v>533</v>
      </c>
      <c r="N98" s="244" t="s">
        <v>518</v>
      </c>
    </row>
    <row r="99" spans="2:14" ht="12" customHeight="1">
      <c r="B99" s="10" t="s">
        <v>664</v>
      </c>
      <c r="C99" s="12"/>
      <c r="D99" s="129" t="s">
        <v>514</v>
      </c>
      <c r="E99" s="12"/>
      <c r="F99" s="129" t="s">
        <v>671</v>
      </c>
      <c r="G99" s="131"/>
      <c r="H99" s="130" t="s">
        <v>672</v>
      </c>
      <c r="I99" s="127"/>
      <c r="J99" s="129" t="s">
        <v>670</v>
      </c>
      <c r="K99" s="127"/>
      <c r="L99" s="129" t="s">
        <v>533</v>
      </c>
      <c r="N99" s="244" t="s">
        <v>518</v>
      </c>
    </row>
    <row r="100" spans="2:14" ht="12" customHeight="1">
      <c r="B100" s="115" t="s">
        <v>673</v>
      </c>
      <c r="C100" s="12"/>
      <c r="D100" s="129" t="s">
        <v>514</v>
      </c>
      <c r="E100" s="12"/>
      <c r="F100" s="129"/>
      <c r="G100" s="131"/>
      <c r="H100" s="130"/>
      <c r="I100" s="127"/>
      <c r="J100" s="129"/>
      <c r="K100" s="127"/>
      <c r="L100" s="129"/>
      <c r="N100" s="130"/>
    </row>
    <row r="101" spans="2:14" ht="12" customHeight="1">
      <c r="B101" s="10" t="s">
        <v>674</v>
      </c>
      <c r="C101" s="12"/>
      <c r="D101" s="129" t="s">
        <v>514</v>
      </c>
      <c r="E101" s="12"/>
      <c r="F101" s="129" t="s">
        <v>514</v>
      </c>
      <c r="G101" s="131"/>
      <c r="H101" s="130" t="s">
        <v>675</v>
      </c>
      <c r="I101" s="127"/>
      <c r="J101" s="129" t="s">
        <v>631</v>
      </c>
      <c r="K101" s="127"/>
      <c r="L101" s="129" t="s">
        <v>676</v>
      </c>
      <c r="N101" s="244" t="s">
        <v>518</v>
      </c>
    </row>
    <row r="102" spans="2:14" ht="12" customHeight="1">
      <c r="B102" s="10" t="s">
        <v>677</v>
      </c>
      <c r="C102" s="12"/>
      <c r="D102" s="129" t="s">
        <v>514</v>
      </c>
      <c r="E102" s="12"/>
      <c r="F102" s="129" t="s">
        <v>514</v>
      </c>
      <c r="G102" s="131"/>
      <c r="H102" s="130" t="s">
        <v>678</v>
      </c>
      <c r="I102" s="127"/>
      <c r="J102" s="129" t="s">
        <v>631</v>
      </c>
      <c r="K102" s="127"/>
      <c r="L102" s="129" t="s">
        <v>646</v>
      </c>
      <c r="N102" s="244" t="s">
        <v>518</v>
      </c>
    </row>
    <row r="103" spans="2:14" ht="12" customHeight="1">
      <c r="B103" s="10" t="s">
        <v>679</v>
      </c>
      <c r="C103" s="12"/>
      <c r="D103" s="129" t="s">
        <v>514</v>
      </c>
      <c r="E103" s="12"/>
      <c r="F103" s="129" t="s">
        <v>514</v>
      </c>
      <c r="G103" s="131"/>
      <c r="H103" s="130" t="s">
        <v>680</v>
      </c>
      <c r="I103" s="127"/>
      <c r="J103" s="129" t="s">
        <v>631</v>
      </c>
      <c r="K103" s="127"/>
      <c r="L103" s="129" t="s">
        <v>646</v>
      </c>
      <c r="N103" s="244" t="s">
        <v>518</v>
      </c>
    </row>
    <row r="104" spans="2:14" ht="12" customHeight="1">
      <c r="B104" s="115" t="s">
        <v>681</v>
      </c>
      <c r="C104" s="12"/>
      <c r="D104" s="129"/>
      <c r="E104" s="12"/>
      <c r="F104" s="129"/>
      <c r="G104" s="131"/>
      <c r="H104" s="130"/>
      <c r="I104" s="127"/>
      <c r="J104" s="129"/>
      <c r="K104" s="127"/>
      <c r="L104" s="129"/>
      <c r="N104" s="130"/>
    </row>
    <row r="105" spans="2:14" ht="12" customHeight="1">
      <c r="B105" s="10" t="s">
        <v>682</v>
      </c>
      <c r="C105" s="12"/>
      <c r="D105" s="129" t="s">
        <v>514</v>
      </c>
      <c r="E105" s="12"/>
      <c r="F105" s="129" t="s">
        <v>514</v>
      </c>
      <c r="G105" s="131"/>
      <c r="H105" s="130" t="s">
        <v>683</v>
      </c>
      <c r="I105" s="127"/>
      <c r="J105" s="129" t="s">
        <v>631</v>
      </c>
      <c r="K105" s="127"/>
      <c r="L105" s="129" t="s">
        <v>684</v>
      </c>
      <c r="N105" s="244" t="s">
        <v>518</v>
      </c>
    </row>
    <row r="106" spans="2:14" ht="12" customHeight="1">
      <c r="B106" s="10" t="s">
        <v>685</v>
      </c>
      <c r="C106" s="12"/>
      <c r="D106" s="129" t="s">
        <v>514</v>
      </c>
      <c r="E106" s="12"/>
      <c r="F106" s="129" t="s">
        <v>514</v>
      </c>
      <c r="G106" s="131"/>
      <c r="H106" s="130" t="s">
        <v>686</v>
      </c>
      <c r="I106" s="127"/>
      <c r="J106" s="129" t="s">
        <v>631</v>
      </c>
      <c r="K106" s="127"/>
      <c r="L106" s="129" t="s">
        <v>687</v>
      </c>
      <c r="N106" s="244" t="s">
        <v>518</v>
      </c>
    </row>
    <row r="107" spans="2:14" ht="12" customHeight="1">
      <c r="B107" s="10" t="s">
        <v>688</v>
      </c>
      <c r="C107" s="12"/>
      <c r="D107" s="129" t="s">
        <v>514</v>
      </c>
      <c r="E107" s="12"/>
      <c r="F107" s="129" t="s">
        <v>514</v>
      </c>
      <c r="G107" s="131"/>
      <c r="H107" s="130" t="s">
        <v>689</v>
      </c>
      <c r="I107" s="127"/>
      <c r="J107" s="129" t="s">
        <v>631</v>
      </c>
      <c r="K107" s="127"/>
      <c r="L107" s="129" t="s">
        <v>690</v>
      </c>
      <c r="N107" s="244" t="s">
        <v>518</v>
      </c>
    </row>
    <row r="108" spans="2:14" ht="12" customHeight="1">
      <c r="B108" s="10" t="s">
        <v>691</v>
      </c>
      <c r="C108" s="12"/>
      <c r="D108" s="129" t="s">
        <v>514</v>
      </c>
      <c r="E108" s="12"/>
      <c r="F108" s="129" t="s">
        <v>514</v>
      </c>
      <c r="G108" s="131"/>
      <c r="H108" s="130" t="s">
        <v>692</v>
      </c>
      <c r="I108" s="127"/>
      <c r="J108" s="129" t="s">
        <v>631</v>
      </c>
      <c r="K108" s="127"/>
      <c r="L108" s="129" t="s">
        <v>693</v>
      </c>
      <c r="N108" s="244" t="s">
        <v>518</v>
      </c>
    </row>
    <row r="109" spans="2:14" ht="12" customHeight="1">
      <c r="B109" s="10" t="s">
        <v>694</v>
      </c>
      <c r="C109" s="12"/>
      <c r="D109" s="129" t="s">
        <v>514</v>
      </c>
      <c r="E109" s="12"/>
      <c r="F109" s="129" t="s">
        <v>514</v>
      </c>
      <c r="G109" s="131"/>
      <c r="H109" s="130" t="s">
        <v>695</v>
      </c>
      <c r="I109" s="127"/>
      <c r="J109" s="129" t="s">
        <v>631</v>
      </c>
      <c r="K109" s="127"/>
      <c r="L109" s="129" t="s">
        <v>646</v>
      </c>
      <c r="N109" s="244" t="s">
        <v>518</v>
      </c>
    </row>
    <row r="110" spans="2:14" ht="12" customHeight="1">
      <c r="B110" s="14" t="s">
        <v>696</v>
      </c>
      <c r="C110" s="12"/>
      <c r="D110" s="129" t="s">
        <v>514</v>
      </c>
      <c r="E110" s="12"/>
      <c r="F110" s="129" t="s">
        <v>514</v>
      </c>
      <c r="G110" s="131"/>
      <c r="H110" s="130"/>
      <c r="I110" s="127"/>
      <c r="J110" s="129"/>
      <c r="K110" s="127"/>
      <c r="L110" s="129"/>
      <c r="N110" s="130"/>
    </row>
    <row r="111" spans="2:14" ht="12" customHeight="1">
      <c r="B111" s="10" t="s">
        <v>697</v>
      </c>
      <c r="C111" s="12"/>
      <c r="D111" s="129" t="s">
        <v>698</v>
      </c>
      <c r="E111" s="12"/>
      <c r="F111" s="129" t="s">
        <v>699</v>
      </c>
      <c r="G111" s="131"/>
      <c r="H111" s="130" t="s">
        <v>700</v>
      </c>
      <c r="I111" s="127"/>
      <c r="J111" s="129" t="s">
        <v>561</v>
      </c>
      <c r="K111" s="127"/>
      <c r="L111" s="129" t="s">
        <v>701</v>
      </c>
      <c r="N111" s="244" t="s">
        <v>702</v>
      </c>
    </row>
    <row r="112" spans="2:14" ht="12" customHeight="1">
      <c r="B112" s="10" t="s">
        <v>703</v>
      </c>
      <c r="C112" s="12"/>
      <c r="D112" s="129" t="s">
        <v>704</v>
      </c>
      <c r="E112" s="12"/>
      <c r="F112" s="129" t="s">
        <v>705</v>
      </c>
      <c r="G112" s="131"/>
      <c r="H112" s="130" t="s">
        <v>706</v>
      </c>
      <c r="I112" s="127"/>
      <c r="J112" s="129" t="s">
        <v>561</v>
      </c>
      <c r="K112" s="127"/>
      <c r="L112" s="129" t="s">
        <v>533</v>
      </c>
      <c r="N112" s="244" t="s">
        <v>518</v>
      </c>
    </row>
    <row r="113" spans="2:12" ht="6" customHeight="1"/>
    <row r="114" spans="2:12" ht="12" customHeight="1">
      <c r="B114" s="433" t="s">
        <v>707</v>
      </c>
      <c r="C114" s="434"/>
      <c r="D114" s="434"/>
      <c r="E114" s="434"/>
      <c r="F114" s="434"/>
      <c r="G114" s="434"/>
      <c r="H114" s="434"/>
      <c r="I114" s="434"/>
      <c r="J114" s="434"/>
      <c r="K114" s="434"/>
      <c r="L114" s="434"/>
    </row>
  </sheetData>
  <mergeCells count="15">
    <mergeCell ref="B5:N5"/>
    <mergeCell ref="B77:D77"/>
    <mergeCell ref="B114:L114"/>
    <mergeCell ref="B6:D6"/>
    <mergeCell ref="B54:L54"/>
    <mergeCell ref="B68:L68"/>
    <mergeCell ref="B79:L79"/>
    <mergeCell ref="B73:D73"/>
    <mergeCell ref="B74:D74"/>
    <mergeCell ref="B75:D75"/>
    <mergeCell ref="B76:D76"/>
    <mergeCell ref="B12:N12"/>
    <mergeCell ref="B35:N35"/>
    <mergeCell ref="B58:N58"/>
    <mergeCell ref="B72:N72"/>
  </mergeCells>
  <pageMargins left="0.7" right="0.7" top="0.75" bottom="0.75" header="0.3" footer="0.3"/>
  <pageSetup paperSize="256" orientation="portrait" horizontalDpi="0" verticalDpi="0"/>
  <ignoredErrors>
    <ignoredError sqref="H7:H8 D15:H31 D37:H52 D60:H66 H74:H77 D85:H112"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CAF1-AE60-1842-98EA-30E9D83F7366}">
  <dimension ref="B2:P64"/>
  <sheetViews>
    <sheetView showGridLines="0" zoomScale="120" zoomScaleNormal="120" workbookViewId="0">
      <selection activeCell="N63" sqref="N63"/>
    </sheetView>
  </sheetViews>
  <sheetFormatPr baseColWidth="10" defaultColWidth="7.5" defaultRowHeight="13.2"/>
  <cols>
    <col min="1" max="1" width="2.3984375" style="1" customWidth="1"/>
    <col min="2" max="2" width="62.8984375" style="1" customWidth="1"/>
    <col min="3" max="3" width="1" style="1" customWidth="1"/>
    <col min="4" max="4" width="10.5" style="1" customWidth="1"/>
    <col min="5" max="5" width="1" style="1" customWidth="1"/>
    <col min="6" max="6" width="10.5" style="1" customWidth="1"/>
    <col min="7" max="7" width="1" style="1" customWidth="1"/>
    <col min="8" max="8" width="9.59765625" style="1" customWidth="1"/>
    <col min="9" max="9" width="1" style="1" customWidth="1"/>
    <col min="10" max="10" width="9.59765625" style="1" customWidth="1"/>
    <col min="11" max="11" width="1" style="1" customWidth="1"/>
    <col min="12" max="12" width="9.59765625" style="1" customWidth="1"/>
    <col min="13" max="13" width="0.8984375" style="1" customWidth="1"/>
    <col min="14" max="14" width="9.5" style="1" customWidth="1"/>
    <col min="15" max="16384" width="7.5" style="1"/>
  </cols>
  <sheetData>
    <row r="2" spans="2:16" ht="33.9" customHeight="1">
      <c r="B2" s="121"/>
      <c r="C2" s="108"/>
      <c r="D2" s="108"/>
      <c r="E2" s="108"/>
      <c r="F2" s="108"/>
      <c r="G2" s="108"/>
      <c r="H2" s="108"/>
      <c r="I2" s="108"/>
      <c r="K2" s="116"/>
      <c r="L2" s="116" t="s">
        <v>0</v>
      </c>
    </row>
    <row r="3" spans="2:16" ht="12.9" customHeight="1">
      <c r="B3" s="110"/>
      <c r="C3" s="108"/>
      <c r="D3" s="108"/>
      <c r="E3" s="108"/>
      <c r="F3" s="108"/>
      <c r="G3" s="108"/>
      <c r="H3" s="108"/>
      <c r="I3" s="108"/>
      <c r="J3" s="108"/>
      <c r="K3" s="108"/>
      <c r="L3" s="108"/>
    </row>
    <row r="4" spans="2:16" ht="20.100000000000001" customHeight="1" thickBot="1">
      <c r="B4" s="227" t="s">
        <v>708</v>
      </c>
      <c r="C4" s="227"/>
      <c r="D4" s="227"/>
      <c r="E4" s="227"/>
      <c r="F4" s="227"/>
      <c r="G4" s="227"/>
      <c r="H4" s="227"/>
      <c r="I4" s="227"/>
      <c r="J4" s="227"/>
      <c r="K4" s="227"/>
      <c r="L4" s="227"/>
      <c r="M4" s="240"/>
      <c r="N4" s="240"/>
    </row>
    <row r="5" spans="2:16" s="40" customFormat="1" ht="20.100000000000001" customHeight="1">
      <c r="B5" s="430" t="s">
        <v>1765</v>
      </c>
      <c r="C5" s="431"/>
      <c r="D5" s="431"/>
      <c r="E5" s="431"/>
      <c r="F5" s="431"/>
      <c r="G5" s="431"/>
      <c r="H5" s="431"/>
      <c r="I5" s="431"/>
      <c r="J5" s="431"/>
      <c r="K5" s="431"/>
      <c r="L5" s="431"/>
      <c r="M5" s="431"/>
      <c r="N5" s="431"/>
      <c r="O5" s="242"/>
      <c r="P5" s="242"/>
    </row>
    <row r="6" spans="2:16" ht="27.9" customHeight="1">
      <c r="B6" s="21"/>
      <c r="C6" s="21"/>
      <c r="D6" s="19" t="s">
        <v>709</v>
      </c>
      <c r="E6" s="21"/>
      <c r="F6" s="19">
        <v>2024</v>
      </c>
      <c r="G6" s="18"/>
      <c r="H6" s="17">
        <v>2025</v>
      </c>
      <c r="I6" s="18"/>
      <c r="J6" s="19" t="s">
        <v>510</v>
      </c>
      <c r="K6" s="18"/>
      <c r="L6" s="19" t="s">
        <v>511</v>
      </c>
      <c r="N6" s="241" t="s">
        <v>512</v>
      </c>
    </row>
    <row r="7" spans="2:16" ht="12" customHeight="1">
      <c r="B7" s="115" t="s">
        <v>659</v>
      </c>
      <c r="C7" s="12"/>
      <c r="D7" s="129"/>
      <c r="E7" s="12"/>
      <c r="F7" s="129"/>
      <c r="G7" s="131"/>
      <c r="H7" s="130"/>
      <c r="I7" s="127"/>
      <c r="J7" s="129"/>
      <c r="K7" s="127"/>
      <c r="L7" s="129"/>
      <c r="N7" s="243"/>
    </row>
    <row r="8" spans="2:16" ht="12" customHeight="1">
      <c r="B8" s="10" t="s">
        <v>710</v>
      </c>
      <c r="C8" s="12"/>
      <c r="D8" s="129" t="s">
        <v>514</v>
      </c>
      <c r="E8" s="12"/>
      <c r="F8" s="129" t="s">
        <v>711</v>
      </c>
      <c r="G8" s="131"/>
      <c r="H8" s="130" t="s">
        <v>712</v>
      </c>
      <c r="I8" s="127"/>
      <c r="J8" s="129" t="s">
        <v>561</v>
      </c>
      <c r="K8" s="127"/>
      <c r="L8" s="129" t="s">
        <v>533</v>
      </c>
      <c r="N8" s="244" t="s">
        <v>518</v>
      </c>
    </row>
    <row r="9" spans="2:16" ht="12" customHeight="1">
      <c r="B9" s="10" t="s">
        <v>713</v>
      </c>
      <c r="C9" s="12"/>
      <c r="D9" s="129" t="s">
        <v>514</v>
      </c>
      <c r="E9" s="12"/>
      <c r="F9" s="129" t="s">
        <v>714</v>
      </c>
      <c r="G9" s="131"/>
      <c r="H9" s="130" t="s">
        <v>715</v>
      </c>
      <c r="I9" s="127"/>
      <c r="J9" s="129" t="s">
        <v>561</v>
      </c>
      <c r="K9" s="127"/>
      <c r="L9" s="129" t="s">
        <v>533</v>
      </c>
      <c r="N9" s="244" t="s">
        <v>518</v>
      </c>
    </row>
    <row r="10" spans="2:16" ht="12" customHeight="1">
      <c r="B10" s="14" t="s">
        <v>716</v>
      </c>
      <c r="C10" s="12"/>
      <c r="D10" s="129"/>
      <c r="E10" s="12"/>
      <c r="F10" s="129"/>
      <c r="G10" s="131"/>
      <c r="H10" s="130"/>
      <c r="I10" s="127"/>
      <c r="J10" s="129"/>
      <c r="K10" s="127"/>
      <c r="L10" s="129"/>
      <c r="N10" s="130"/>
    </row>
    <row r="11" spans="2:16" ht="12" customHeight="1">
      <c r="B11" s="10" t="s">
        <v>717</v>
      </c>
      <c r="C11" s="12"/>
      <c r="D11" s="129" t="s">
        <v>514</v>
      </c>
      <c r="E11" s="12"/>
      <c r="F11" s="129" t="s">
        <v>432</v>
      </c>
      <c r="G11" s="131"/>
      <c r="H11" s="130" t="s">
        <v>433</v>
      </c>
      <c r="I11" s="127"/>
      <c r="J11" s="129" t="s">
        <v>718</v>
      </c>
      <c r="K11" s="127"/>
      <c r="L11" s="129" t="s">
        <v>701</v>
      </c>
      <c r="N11" s="244" t="s">
        <v>518</v>
      </c>
    </row>
    <row r="12" spans="2:16" ht="12" customHeight="1">
      <c r="B12" s="10" t="s">
        <v>719</v>
      </c>
      <c r="C12" s="12"/>
      <c r="D12" s="129" t="s">
        <v>720</v>
      </c>
      <c r="E12" s="12"/>
      <c r="F12" s="129" t="s">
        <v>721</v>
      </c>
      <c r="G12" s="131"/>
      <c r="H12" s="130" t="s">
        <v>722</v>
      </c>
      <c r="I12" s="127"/>
      <c r="J12" s="129" t="s">
        <v>723</v>
      </c>
      <c r="K12" s="127"/>
      <c r="L12" s="129" t="s">
        <v>533</v>
      </c>
      <c r="N12" s="244" t="s">
        <v>518</v>
      </c>
    </row>
    <row r="13" spans="2:16" ht="12" customHeight="1">
      <c r="B13" s="10" t="s">
        <v>724</v>
      </c>
      <c r="C13" s="12"/>
      <c r="D13" s="129" t="s">
        <v>514</v>
      </c>
      <c r="E13" s="12"/>
      <c r="F13" s="129" t="s">
        <v>514</v>
      </c>
      <c r="G13" s="131"/>
      <c r="H13" s="130" t="s">
        <v>725</v>
      </c>
      <c r="I13" s="127"/>
      <c r="J13" s="129" t="s">
        <v>718</v>
      </c>
      <c r="K13" s="127"/>
      <c r="L13" s="129" t="s">
        <v>726</v>
      </c>
      <c r="N13" s="244" t="s">
        <v>518</v>
      </c>
    </row>
    <row r="14" spans="2:16" ht="12" customHeight="1">
      <c r="B14" s="14" t="s">
        <v>727</v>
      </c>
      <c r="C14" s="12"/>
      <c r="D14" s="129"/>
      <c r="E14" s="12"/>
      <c r="F14" s="129"/>
      <c r="G14" s="131"/>
      <c r="H14" s="130"/>
      <c r="I14" s="127"/>
      <c r="J14" s="129"/>
      <c r="K14" s="127"/>
      <c r="L14" s="129"/>
      <c r="N14" s="130"/>
    </row>
    <row r="15" spans="2:16" ht="12" customHeight="1">
      <c r="B15" s="10" t="s">
        <v>728</v>
      </c>
      <c r="C15" s="12"/>
      <c r="D15" s="129" t="s">
        <v>514</v>
      </c>
      <c r="E15" s="12"/>
      <c r="F15" s="129" t="s">
        <v>435</v>
      </c>
      <c r="G15" s="131"/>
      <c r="H15" s="130" t="s">
        <v>436</v>
      </c>
      <c r="I15" s="127"/>
      <c r="J15" s="129" t="s">
        <v>718</v>
      </c>
      <c r="K15" s="127"/>
      <c r="L15" s="129" t="s">
        <v>701</v>
      </c>
      <c r="N15" s="244" t="s">
        <v>518</v>
      </c>
    </row>
    <row r="16" spans="2:16" ht="12" customHeight="1">
      <c r="B16" s="10" t="s">
        <v>729</v>
      </c>
      <c r="C16" s="12"/>
      <c r="D16" s="129" t="s">
        <v>730</v>
      </c>
      <c r="E16" s="12"/>
      <c r="F16" s="129" t="s">
        <v>731</v>
      </c>
      <c r="G16" s="131"/>
      <c r="H16" s="130" t="s">
        <v>732</v>
      </c>
      <c r="I16" s="127"/>
      <c r="J16" s="129" t="s">
        <v>723</v>
      </c>
      <c r="K16" s="127"/>
      <c r="L16" s="129" t="s">
        <v>533</v>
      </c>
      <c r="N16" s="244" t="s">
        <v>518</v>
      </c>
    </row>
    <row r="17" spans="2:14" ht="12" customHeight="1">
      <c r="B17" s="10" t="s">
        <v>733</v>
      </c>
      <c r="C17" s="12"/>
      <c r="D17" s="129" t="s">
        <v>514</v>
      </c>
      <c r="E17" s="12"/>
      <c r="F17" s="129" t="s">
        <v>514</v>
      </c>
      <c r="G17" s="131"/>
      <c r="H17" s="130" t="s">
        <v>734</v>
      </c>
      <c r="I17" s="127"/>
      <c r="J17" s="129" t="s">
        <v>718</v>
      </c>
      <c r="K17" s="127"/>
      <c r="L17" s="129" t="s">
        <v>726</v>
      </c>
      <c r="N17" s="244" t="s">
        <v>518</v>
      </c>
    </row>
    <row r="18" spans="2:14" ht="12" customHeight="1">
      <c r="B18" s="14" t="s">
        <v>735</v>
      </c>
      <c r="C18" s="12"/>
      <c r="D18" s="129"/>
      <c r="E18" s="12"/>
      <c r="F18" s="129"/>
      <c r="G18" s="131"/>
      <c r="H18" s="130"/>
      <c r="I18" s="127"/>
      <c r="J18" s="129"/>
      <c r="K18" s="127"/>
      <c r="L18" s="129"/>
      <c r="N18" s="130"/>
    </row>
    <row r="19" spans="2:14" ht="12" customHeight="1">
      <c r="B19" s="10" t="s">
        <v>736</v>
      </c>
      <c r="C19" s="12"/>
      <c r="D19" s="129" t="s">
        <v>514</v>
      </c>
      <c r="E19" s="12"/>
      <c r="F19" s="129" t="s">
        <v>438</v>
      </c>
      <c r="G19" s="131"/>
      <c r="H19" s="130" t="s">
        <v>439</v>
      </c>
      <c r="I19" s="127"/>
      <c r="J19" s="129" t="s">
        <v>718</v>
      </c>
      <c r="K19" s="127"/>
      <c r="L19" s="129" t="s">
        <v>701</v>
      </c>
      <c r="N19" s="244" t="s">
        <v>518</v>
      </c>
    </row>
    <row r="20" spans="2:14" ht="12" customHeight="1">
      <c r="B20" s="10" t="s">
        <v>737</v>
      </c>
      <c r="C20" s="12"/>
      <c r="D20" s="129" t="s">
        <v>514</v>
      </c>
      <c r="E20" s="12"/>
      <c r="F20" s="129" t="s">
        <v>738</v>
      </c>
      <c r="G20" s="131"/>
      <c r="H20" s="130" t="s">
        <v>738</v>
      </c>
      <c r="I20" s="127"/>
      <c r="J20" s="129" t="s">
        <v>723</v>
      </c>
      <c r="K20" s="127"/>
      <c r="L20" s="129" t="s">
        <v>533</v>
      </c>
      <c r="N20" s="244" t="s">
        <v>518</v>
      </c>
    </row>
    <row r="21" spans="2:14" ht="12" customHeight="1">
      <c r="B21" s="10" t="s">
        <v>739</v>
      </c>
      <c r="C21" s="12"/>
      <c r="D21" s="129" t="s">
        <v>514</v>
      </c>
      <c r="E21" s="12"/>
      <c r="F21" s="129" t="s">
        <v>514</v>
      </c>
      <c r="G21" s="131"/>
      <c r="H21" s="130" t="s">
        <v>740</v>
      </c>
      <c r="I21" s="127"/>
      <c r="J21" s="129" t="s">
        <v>718</v>
      </c>
      <c r="K21" s="127"/>
      <c r="L21" s="129" t="s">
        <v>726</v>
      </c>
      <c r="N21" s="244" t="s">
        <v>518</v>
      </c>
    </row>
    <row r="22" spans="2:14" ht="12" customHeight="1">
      <c r="B22" s="14" t="s">
        <v>741</v>
      </c>
      <c r="C22" s="12"/>
      <c r="D22" s="129"/>
      <c r="E22" s="12"/>
      <c r="F22" s="129"/>
      <c r="G22" s="131"/>
      <c r="H22" s="130"/>
      <c r="I22" s="127"/>
      <c r="J22" s="129"/>
      <c r="K22" s="127"/>
      <c r="L22" s="129"/>
      <c r="N22" s="130"/>
    </row>
    <row r="23" spans="2:14" ht="12" customHeight="1">
      <c r="B23" s="10" t="s">
        <v>742</v>
      </c>
      <c r="C23" s="12"/>
      <c r="D23" s="129" t="s">
        <v>514</v>
      </c>
      <c r="E23" s="12"/>
      <c r="F23" s="129" t="s">
        <v>443</v>
      </c>
      <c r="G23" s="131"/>
      <c r="H23" s="130" t="s">
        <v>444</v>
      </c>
      <c r="I23" s="127"/>
      <c r="J23" s="129" t="s">
        <v>718</v>
      </c>
      <c r="K23" s="127"/>
      <c r="L23" s="129" t="s">
        <v>701</v>
      </c>
      <c r="N23" s="244" t="s">
        <v>518</v>
      </c>
    </row>
    <row r="24" spans="2:14" ht="12" customHeight="1">
      <c r="B24" s="10" t="s">
        <v>743</v>
      </c>
      <c r="C24" s="12"/>
      <c r="D24" s="129" t="s">
        <v>514</v>
      </c>
      <c r="E24" s="12"/>
      <c r="F24" s="129" t="s">
        <v>514</v>
      </c>
      <c r="G24" s="131"/>
      <c r="H24" s="130" t="s">
        <v>744</v>
      </c>
      <c r="I24" s="127"/>
      <c r="J24" s="129" t="s">
        <v>723</v>
      </c>
      <c r="K24" s="127"/>
      <c r="L24" s="129" t="s">
        <v>533</v>
      </c>
      <c r="N24" s="244" t="s">
        <v>518</v>
      </c>
    </row>
    <row r="25" spans="2:14" ht="12" customHeight="1">
      <c r="B25" s="10" t="s">
        <v>745</v>
      </c>
      <c r="C25" s="12"/>
      <c r="D25" s="129" t="s">
        <v>514</v>
      </c>
      <c r="E25" s="12"/>
      <c r="F25" s="129" t="s">
        <v>514</v>
      </c>
      <c r="G25" s="131"/>
      <c r="H25" s="130" t="s">
        <v>746</v>
      </c>
      <c r="I25" s="127"/>
      <c r="J25" s="129" t="s">
        <v>718</v>
      </c>
      <c r="K25" s="127"/>
      <c r="L25" s="129" t="s">
        <v>726</v>
      </c>
      <c r="N25" s="244" t="s">
        <v>518</v>
      </c>
    </row>
    <row r="26" spans="2:14" ht="12" customHeight="1">
      <c r="B26" s="14" t="s">
        <v>747</v>
      </c>
      <c r="C26" s="12"/>
      <c r="D26" s="129"/>
      <c r="E26" s="12"/>
      <c r="F26" s="129"/>
      <c r="G26" s="131"/>
      <c r="H26" s="130"/>
      <c r="I26" s="127"/>
      <c r="J26" s="129"/>
      <c r="K26" s="127"/>
      <c r="L26" s="129"/>
      <c r="N26" s="130"/>
    </row>
    <row r="27" spans="2:14" ht="12" customHeight="1">
      <c r="B27" s="10" t="s">
        <v>748</v>
      </c>
      <c r="C27" s="12"/>
      <c r="D27" s="129" t="s">
        <v>514</v>
      </c>
      <c r="E27" s="12"/>
      <c r="F27" s="129" t="s">
        <v>749</v>
      </c>
      <c r="G27" s="131"/>
      <c r="H27" s="130" t="s">
        <v>750</v>
      </c>
      <c r="I27" s="127"/>
      <c r="J27" s="129" t="s">
        <v>751</v>
      </c>
      <c r="K27" s="127"/>
      <c r="L27" s="129" t="s">
        <v>701</v>
      </c>
      <c r="N27" s="244" t="s">
        <v>518</v>
      </c>
    </row>
    <row r="28" spans="2:14" ht="12" customHeight="1">
      <c r="B28" s="10" t="s">
        <v>752</v>
      </c>
      <c r="C28" s="12"/>
      <c r="D28" s="129" t="s">
        <v>514</v>
      </c>
      <c r="E28" s="12"/>
      <c r="F28" s="129" t="s">
        <v>260</v>
      </c>
      <c r="G28" s="131"/>
      <c r="H28" s="130" t="s">
        <v>753</v>
      </c>
      <c r="I28" s="127"/>
      <c r="J28" s="129" t="s">
        <v>754</v>
      </c>
      <c r="K28" s="127"/>
      <c r="L28" s="129" t="s">
        <v>533</v>
      </c>
      <c r="N28" s="244" t="s">
        <v>518</v>
      </c>
    </row>
    <row r="29" spans="2:14" ht="12" customHeight="1">
      <c r="B29" s="10" t="s">
        <v>755</v>
      </c>
      <c r="C29" s="12"/>
      <c r="D29" s="129" t="s">
        <v>514</v>
      </c>
      <c r="E29" s="12"/>
      <c r="F29" s="129" t="s">
        <v>514</v>
      </c>
      <c r="G29" s="131"/>
      <c r="H29" s="130" t="s">
        <v>756</v>
      </c>
      <c r="I29" s="127"/>
      <c r="J29" s="129" t="s">
        <v>751</v>
      </c>
      <c r="K29" s="127"/>
      <c r="L29" s="129" t="s">
        <v>726</v>
      </c>
      <c r="N29" s="244" t="s">
        <v>518</v>
      </c>
    </row>
    <row r="30" spans="2:14" ht="12" customHeight="1">
      <c r="B30" s="14" t="s">
        <v>757</v>
      </c>
      <c r="C30" s="12"/>
      <c r="D30" s="129"/>
      <c r="E30" s="12"/>
      <c r="F30" s="129"/>
      <c r="G30" s="131"/>
      <c r="H30" s="130"/>
      <c r="I30" s="127"/>
      <c r="J30" s="129"/>
      <c r="K30" s="127"/>
      <c r="L30" s="129"/>
      <c r="N30" s="130"/>
    </row>
    <row r="31" spans="2:14" ht="12" customHeight="1">
      <c r="B31" s="10" t="s">
        <v>758</v>
      </c>
      <c r="C31" s="12"/>
      <c r="D31" s="129" t="s">
        <v>514</v>
      </c>
      <c r="E31" s="12"/>
      <c r="F31" s="129" t="s">
        <v>514</v>
      </c>
      <c r="G31" s="131"/>
      <c r="H31" s="130" t="s">
        <v>759</v>
      </c>
      <c r="I31" s="127"/>
      <c r="J31" s="129" t="s">
        <v>751</v>
      </c>
      <c r="K31" s="127"/>
      <c r="L31" s="129" t="s">
        <v>701</v>
      </c>
      <c r="N31" s="244" t="s">
        <v>518</v>
      </c>
    </row>
    <row r="32" spans="2:14" ht="12" customHeight="1">
      <c r="B32" s="10" t="s">
        <v>760</v>
      </c>
      <c r="C32" s="12"/>
      <c r="D32" s="129" t="s">
        <v>514</v>
      </c>
      <c r="E32" s="12"/>
      <c r="F32" s="129" t="s">
        <v>514</v>
      </c>
      <c r="G32" s="131"/>
      <c r="H32" s="130" t="s">
        <v>761</v>
      </c>
      <c r="I32" s="127"/>
      <c r="J32" s="129" t="s">
        <v>754</v>
      </c>
      <c r="K32" s="127"/>
      <c r="L32" s="129" t="s">
        <v>533</v>
      </c>
      <c r="N32" s="244" t="s">
        <v>518</v>
      </c>
    </row>
    <row r="33" spans="2:14" ht="12" customHeight="1">
      <c r="B33" s="10" t="s">
        <v>762</v>
      </c>
      <c r="C33" s="12"/>
      <c r="D33" s="129" t="s">
        <v>514</v>
      </c>
      <c r="E33" s="12"/>
      <c r="F33" s="129" t="s">
        <v>514</v>
      </c>
      <c r="G33" s="131"/>
      <c r="H33" s="130" t="s">
        <v>255</v>
      </c>
      <c r="I33" s="127"/>
      <c r="J33" s="129" t="s">
        <v>751</v>
      </c>
      <c r="K33" s="127"/>
      <c r="L33" s="129" t="s">
        <v>726</v>
      </c>
      <c r="N33" s="244" t="s">
        <v>518</v>
      </c>
    </row>
    <row r="34" spans="2:14" ht="12" customHeight="1">
      <c r="B34" s="10" t="s">
        <v>763</v>
      </c>
      <c r="C34" s="12"/>
      <c r="D34" s="129" t="s">
        <v>514</v>
      </c>
      <c r="E34" s="12"/>
      <c r="F34" s="129" t="s">
        <v>514</v>
      </c>
      <c r="G34" s="131"/>
      <c r="H34" s="130" t="s">
        <v>764</v>
      </c>
      <c r="I34" s="127"/>
      <c r="J34" s="129" t="s">
        <v>751</v>
      </c>
      <c r="K34" s="127"/>
      <c r="L34" s="129" t="s">
        <v>533</v>
      </c>
      <c r="N34" s="244" t="s">
        <v>518</v>
      </c>
    </row>
    <row r="35" spans="2:14" ht="12" customHeight="1">
      <c r="B35" s="10" t="s">
        <v>765</v>
      </c>
      <c r="C35" s="12"/>
      <c r="D35" s="129" t="s">
        <v>514</v>
      </c>
      <c r="E35" s="12"/>
      <c r="F35" s="129" t="s">
        <v>514</v>
      </c>
      <c r="G35" s="131"/>
      <c r="H35" s="130" t="s">
        <v>219</v>
      </c>
      <c r="I35" s="127"/>
      <c r="J35" s="129" t="s">
        <v>754</v>
      </c>
      <c r="K35" s="127"/>
      <c r="L35" s="129" t="s">
        <v>533</v>
      </c>
      <c r="N35" s="244" t="s">
        <v>518</v>
      </c>
    </row>
    <row r="36" spans="2:14" ht="12" customHeight="1">
      <c r="B36" s="10" t="s">
        <v>766</v>
      </c>
      <c r="C36" s="12"/>
      <c r="D36" s="129" t="s">
        <v>514</v>
      </c>
      <c r="E36" s="12"/>
      <c r="F36" s="129" t="s">
        <v>514</v>
      </c>
      <c r="G36" s="131"/>
      <c r="H36" s="130" t="s">
        <v>767</v>
      </c>
      <c r="I36" s="127"/>
      <c r="J36" s="129" t="s">
        <v>751</v>
      </c>
      <c r="K36" s="127"/>
      <c r="L36" s="129" t="s">
        <v>533</v>
      </c>
      <c r="N36" s="244" t="s">
        <v>518</v>
      </c>
    </row>
    <row r="37" spans="2:14" ht="12" customHeight="1">
      <c r="B37" s="10" t="s">
        <v>768</v>
      </c>
      <c r="C37" s="12"/>
      <c r="D37" s="129" t="s">
        <v>514</v>
      </c>
      <c r="E37" s="12"/>
      <c r="F37" s="129" t="s">
        <v>514</v>
      </c>
      <c r="G37" s="131"/>
      <c r="H37" s="130" t="s">
        <v>260</v>
      </c>
      <c r="I37" s="127"/>
      <c r="J37" s="129" t="s">
        <v>754</v>
      </c>
      <c r="K37" s="127"/>
      <c r="L37" s="129" t="s">
        <v>533</v>
      </c>
      <c r="N37" s="244" t="s">
        <v>518</v>
      </c>
    </row>
    <row r="38" spans="2:14" ht="12" customHeight="1">
      <c r="B38" s="10" t="s">
        <v>769</v>
      </c>
      <c r="C38" s="12"/>
      <c r="D38" s="129" t="s">
        <v>514</v>
      </c>
      <c r="E38" s="12"/>
      <c r="F38" s="129" t="s">
        <v>514</v>
      </c>
      <c r="G38" s="131"/>
      <c r="H38" s="130" t="s">
        <v>770</v>
      </c>
      <c r="I38" s="127"/>
      <c r="J38" s="129" t="s">
        <v>751</v>
      </c>
      <c r="K38" s="127"/>
      <c r="L38" s="129" t="s">
        <v>533</v>
      </c>
      <c r="N38" s="244" t="s">
        <v>518</v>
      </c>
    </row>
    <row r="39" spans="2:14" ht="12" customHeight="1">
      <c r="B39" s="10" t="s">
        <v>771</v>
      </c>
      <c r="C39" s="12"/>
      <c r="D39" s="129" t="s">
        <v>514</v>
      </c>
      <c r="E39" s="12"/>
      <c r="F39" s="129" t="s">
        <v>514</v>
      </c>
      <c r="G39" s="131"/>
      <c r="H39" s="130" t="s">
        <v>232</v>
      </c>
      <c r="I39" s="127"/>
      <c r="J39" s="129" t="s">
        <v>754</v>
      </c>
      <c r="K39" s="127"/>
      <c r="L39" s="129" t="s">
        <v>533</v>
      </c>
      <c r="N39" s="244" t="s">
        <v>518</v>
      </c>
    </row>
    <row r="40" spans="2:14" ht="12" customHeight="1">
      <c r="B40" s="10" t="s">
        <v>772</v>
      </c>
      <c r="C40" s="12"/>
      <c r="D40" s="129" t="s">
        <v>514</v>
      </c>
      <c r="E40" s="12"/>
      <c r="F40" s="129" t="s">
        <v>514</v>
      </c>
      <c r="G40" s="131"/>
      <c r="H40" s="130" t="s">
        <v>773</v>
      </c>
      <c r="I40" s="127"/>
      <c r="J40" s="129" t="s">
        <v>751</v>
      </c>
      <c r="K40" s="127"/>
      <c r="L40" s="129" t="s">
        <v>726</v>
      </c>
      <c r="N40" s="244" t="s">
        <v>518</v>
      </c>
    </row>
    <row r="41" spans="2:14" ht="12" customHeight="1">
      <c r="B41" s="10" t="s">
        <v>774</v>
      </c>
      <c r="C41" s="12"/>
      <c r="D41" s="129" t="s">
        <v>514</v>
      </c>
      <c r="E41" s="12"/>
      <c r="F41" s="129" t="s">
        <v>514</v>
      </c>
      <c r="G41" s="131"/>
      <c r="H41" s="130" t="s">
        <v>775</v>
      </c>
      <c r="I41" s="127"/>
      <c r="J41" s="129" t="s">
        <v>751</v>
      </c>
      <c r="K41" s="127"/>
      <c r="L41" s="129" t="s">
        <v>701</v>
      </c>
      <c r="N41" s="244" t="s">
        <v>518</v>
      </c>
    </row>
    <row r="42" spans="2:14" ht="12" customHeight="1">
      <c r="B42" s="10" t="s">
        <v>776</v>
      </c>
      <c r="C42" s="12"/>
      <c r="D42" s="129" t="s">
        <v>514</v>
      </c>
      <c r="E42" s="12"/>
      <c r="F42" s="129" t="s">
        <v>514</v>
      </c>
      <c r="G42" s="131"/>
      <c r="H42" s="130" t="s">
        <v>777</v>
      </c>
      <c r="I42" s="127"/>
      <c r="J42" s="129" t="s">
        <v>754</v>
      </c>
      <c r="K42" s="127"/>
      <c r="L42" s="129" t="s">
        <v>533</v>
      </c>
      <c r="N42" s="244" t="s">
        <v>518</v>
      </c>
    </row>
    <row r="43" spans="2:14" ht="12" customHeight="1">
      <c r="B43" s="10" t="s">
        <v>778</v>
      </c>
      <c r="C43" s="12"/>
      <c r="D43" s="129" t="s">
        <v>514</v>
      </c>
      <c r="E43" s="12"/>
      <c r="F43" s="129" t="s">
        <v>514</v>
      </c>
      <c r="G43" s="131"/>
      <c r="H43" s="130" t="s">
        <v>779</v>
      </c>
      <c r="I43" s="127"/>
      <c r="J43" s="129" t="s">
        <v>751</v>
      </c>
      <c r="K43" s="127"/>
      <c r="L43" s="129" t="s">
        <v>726</v>
      </c>
      <c r="N43" s="244" t="s">
        <v>518</v>
      </c>
    </row>
    <row r="44" spans="2:14" ht="12" customHeight="1">
      <c r="B44" s="10" t="s">
        <v>780</v>
      </c>
      <c r="C44" s="12"/>
      <c r="D44" s="129" t="s">
        <v>514</v>
      </c>
      <c r="E44" s="12"/>
      <c r="F44" s="129" t="s">
        <v>514</v>
      </c>
      <c r="G44" s="131"/>
      <c r="H44" s="130" t="s">
        <v>781</v>
      </c>
      <c r="I44" s="127"/>
      <c r="J44" s="129" t="s">
        <v>751</v>
      </c>
      <c r="K44" s="127"/>
      <c r="L44" s="129" t="s">
        <v>533</v>
      </c>
      <c r="N44" s="244" t="s">
        <v>518</v>
      </c>
    </row>
    <row r="45" spans="2:14" ht="12" customHeight="1">
      <c r="B45" s="10" t="s">
        <v>782</v>
      </c>
      <c r="C45" s="12"/>
      <c r="D45" s="129" t="s">
        <v>514</v>
      </c>
      <c r="E45" s="12"/>
      <c r="F45" s="129" t="s">
        <v>514</v>
      </c>
      <c r="G45" s="131"/>
      <c r="H45" s="130" t="s">
        <v>783</v>
      </c>
      <c r="I45" s="127"/>
      <c r="J45" s="129" t="s">
        <v>754</v>
      </c>
      <c r="K45" s="127"/>
      <c r="L45" s="129" t="s">
        <v>533</v>
      </c>
      <c r="N45" s="244" t="s">
        <v>518</v>
      </c>
    </row>
    <row r="46" spans="2:14" ht="12" customHeight="1">
      <c r="B46" s="10" t="s">
        <v>784</v>
      </c>
      <c r="C46" s="12"/>
      <c r="D46" s="129" t="s">
        <v>514</v>
      </c>
      <c r="E46" s="12"/>
      <c r="F46" s="129" t="s">
        <v>514</v>
      </c>
      <c r="G46" s="131"/>
      <c r="H46" s="130" t="s">
        <v>785</v>
      </c>
      <c r="I46" s="127"/>
      <c r="J46" s="129" t="s">
        <v>751</v>
      </c>
      <c r="K46" s="127"/>
      <c r="L46" s="129" t="s">
        <v>726</v>
      </c>
      <c r="N46" s="244" t="s">
        <v>518</v>
      </c>
    </row>
    <row r="47" spans="2:14" ht="12" customHeight="1">
      <c r="B47" s="10" t="s">
        <v>786</v>
      </c>
      <c r="C47" s="12"/>
      <c r="D47" s="129" t="s">
        <v>514</v>
      </c>
      <c r="E47" s="12"/>
      <c r="F47" s="129" t="s">
        <v>514</v>
      </c>
      <c r="G47" s="131"/>
      <c r="H47" s="130" t="s">
        <v>787</v>
      </c>
      <c r="I47" s="127"/>
      <c r="J47" s="129" t="s">
        <v>751</v>
      </c>
      <c r="K47" s="127"/>
      <c r="L47" s="129" t="s">
        <v>533</v>
      </c>
      <c r="N47" s="244" t="s">
        <v>518</v>
      </c>
    </row>
    <row r="48" spans="2:14" ht="12" customHeight="1">
      <c r="B48" s="10" t="s">
        <v>788</v>
      </c>
      <c r="C48" s="12"/>
      <c r="D48" s="129" t="s">
        <v>514</v>
      </c>
      <c r="E48" s="12"/>
      <c r="F48" s="129" t="s">
        <v>514</v>
      </c>
      <c r="G48" s="131"/>
      <c r="H48" s="130" t="s">
        <v>789</v>
      </c>
      <c r="I48" s="127"/>
      <c r="J48" s="129" t="s">
        <v>754</v>
      </c>
      <c r="K48" s="127"/>
      <c r="L48" s="129" t="s">
        <v>533</v>
      </c>
      <c r="N48" s="244" t="s">
        <v>518</v>
      </c>
    </row>
    <row r="49" spans="2:14" ht="12" customHeight="1">
      <c r="B49" s="10" t="s">
        <v>790</v>
      </c>
      <c r="C49" s="12"/>
      <c r="D49" s="129" t="s">
        <v>514</v>
      </c>
      <c r="E49" s="12"/>
      <c r="F49" s="129" t="s">
        <v>514</v>
      </c>
      <c r="G49" s="131"/>
      <c r="H49" s="130" t="s">
        <v>791</v>
      </c>
      <c r="I49" s="127"/>
      <c r="J49" s="129" t="s">
        <v>751</v>
      </c>
      <c r="K49" s="127"/>
      <c r="L49" s="129" t="s">
        <v>533</v>
      </c>
      <c r="N49" s="244" t="s">
        <v>518</v>
      </c>
    </row>
    <row r="50" spans="2:14" ht="12" customHeight="1">
      <c r="B50" s="10" t="s">
        <v>792</v>
      </c>
      <c r="C50" s="12"/>
      <c r="D50" s="129" t="s">
        <v>514</v>
      </c>
      <c r="E50" s="12"/>
      <c r="F50" s="129" t="s">
        <v>514</v>
      </c>
      <c r="G50" s="131"/>
      <c r="H50" s="130" t="s">
        <v>793</v>
      </c>
      <c r="I50" s="127"/>
      <c r="J50" s="129" t="s">
        <v>754</v>
      </c>
      <c r="K50" s="127"/>
      <c r="L50" s="129" t="s">
        <v>533</v>
      </c>
      <c r="N50" s="244" t="s">
        <v>518</v>
      </c>
    </row>
    <row r="51" spans="2:14" ht="12" customHeight="1">
      <c r="B51" s="10" t="s">
        <v>794</v>
      </c>
      <c r="C51" s="12"/>
      <c r="D51" s="129" t="s">
        <v>514</v>
      </c>
      <c r="E51" s="12"/>
      <c r="F51" s="129" t="s">
        <v>514</v>
      </c>
      <c r="G51" s="131"/>
      <c r="H51" s="130" t="s">
        <v>795</v>
      </c>
      <c r="I51" s="127"/>
      <c r="J51" s="129" t="s">
        <v>751</v>
      </c>
      <c r="K51" s="127"/>
      <c r="L51" s="129" t="s">
        <v>726</v>
      </c>
      <c r="N51" s="244" t="s">
        <v>518</v>
      </c>
    </row>
    <row r="52" spans="2:14" ht="12" customHeight="1">
      <c r="B52" s="10" t="s">
        <v>796</v>
      </c>
      <c r="C52" s="12"/>
      <c r="D52" s="129" t="s">
        <v>514</v>
      </c>
      <c r="E52" s="12"/>
      <c r="F52" s="129" t="s">
        <v>514</v>
      </c>
      <c r="G52" s="131"/>
      <c r="H52" s="130" t="s">
        <v>797</v>
      </c>
      <c r="I52" s="127"/>
      <c r="J52" s="129" t="s">
        <v>751</v>
      </c>
      <c r="K52" s="127"/>
      <c r="L52" s="129" t="s">
        <v>533</v>
      </c>
      <c r="N52" s="244" t="s">
        <v>518</v>
      </c>
    </row>
    <row r="53" spans="2:14" ht="12" customHeight="1">
      <c r="B53" s="10" t="s">
        <v>798</v>
      </c>
      <c r="C53" s="12"/>
      <c r="D53" s="129" t="s">
        <v>514</v>
      </c>
      <c r="E53" s="12"/>
      <c r="F53" s="129" t="s">
        <v>514</v>
      </c>
      <c r="G53" s="131"/>
      <c r="H53" s="130" t="s">
        <v>799</v>
      </c>
      <c r="I53" s="127"/>
      <c r="J53" s="129" t="s">
        <v>754</v>
      </c>
      <c r="K53" s="127"/>
      <c r="L53" s="129" t="s">
        <v>533</v>
      </c>
      <c r="N53" s="244" t="s">
        <v>518</v>
      </c>
    </row>
    <row r="54" spans="2:14" ht="12" customHeight="1">
      <c r="B54" s="10" t="s">
        <v>800</v>
      </c>
      <c r="C54" s="12"/>
      <c r="D54" s="129" t="s">
        <v>514</v>
      </c>
      <c r="E54" s="12"/>
      <c r="F54" s="129" t="s">
        <v>514</v>
      </c>
      <c r="G54" s="131"/>
      <c r="H54" s="130" t="s">
        <v>801</v>
      </c>
      <c r="I54" s="127"/>
      <c r="J54" s="129" t="s">
        <v>751</v>
      </c>
      <c r="K54" s="127"/>
      <c r="L54" s="129" t="s">
        <v>533</v>
      </c>
      <c r="N54" s="244" t="s">
        <v>518</v>
      </c>
    </row>
    <row r="55" spans="2:14" ht="12" customHeight="1">
      <c r="B55" s="10" t="s">
        <v>802</v>
      </c>
      <c r="C55" s="12"/>
      <c r="D55" s="129" t="s">
        <v>514</v>
      </c>
      <c r="E55" s="12"/>
      <c r="F55" s="129" t="s">
        <v>514</v>
      </c>
      <c r="G55" s="131"/>
      <c r="H55" s="130" t="s">
        <v>803</v>
      </c>
      <c r="I55" s="127"/>
      <c r="J55" s="129" t="s">
        <v>754</v>
      </c>
      <c r="K55" s="127"/>
      <c r="L55" s="129" t="s">
        <v>533</v>
      </c>
      <c r="N55" s="244" t="s">
        <v>518</v>
      </c>
    </row>
    <row r="56" spans="2:14" ht="12" customHeight="1">
      <c r="B56" s="10" t="s">
        <v>804</v>
      </c>
      <c r="C56" s="12"/>
      <c r="D56" s="129" t="s">
        <v>514</v>
      </c>
      <c r="E56" s="12"/>
      <c r="F56" s="129" t="s">
        <v>514</v>
      </c>
      <c r="G56" s="131"/>
      <c r="H56" s="130" t="s">
        <v>805</v>
      </c>
      <c r="I56" s="127"/>
      <c r="J56" s="129" t="s">
        <v>751</v>
      </c>
      <c r="K56" s="127"/>
      <c r="L56" s="129" t="s">
        <v>726</v>
      </c>
      <c r="N56" s="244" t="s">
        <v>518</v>
      </c>
    </row>
    <row r="57" spans="2:14" ht="12" customHeight="1">
      <c r="B57" s="10" t="s">
        <v>806</v>
      </c>
      <c r="C57" s="12"/>
      <c r="D57" s="129" t="s">
        <v>514</v>
      </c>
      <c r="E57" s="12"/>
      <c r="F57" s="129" t="s">
        <v>514</v>
      </c>
      <c r="G57" s="131"/>
      <c r="H57" s="130" t="s">
        <v>807</v>
      </c>
      <c r="I57" s="127"/>
      <c r="J57" s="129" t="s">
        <v>751</v>
      </c>
      <c r="K57" s="127"/>
      <c r="L57" s="129" t="s">
        <v>533</v>
      </c>
      <c r="N57" s="244" t="s">
        <v>518</v>
      </c>
    </row>
    <row r="58" spans="2:14" ht="12" customHeight="1">
      <c r="B58" s="10" t="s">
        <v>808</v>
      </c>
      <c r="C58" s="12"/>
      <c r="D58" s="129" t="s">
        <v>514</v>
      </c>
      <c r="E58" s="12"/>
      <c r="F58" s="129" t="s">
        <v>514</v>
      </c>
      <c r="G58" s="131"/>
      <c r="H58" s="130" t="s">
        <v>809</v>
      </c>
      <c r="I58" s="127"/>
      <c r="J58" s="129" t="s">
        <v>754</v>
      </c>
      <c r="K58" s="127"/>
      <c r="L58" s="129" t="s">
        <v>533</v>
      </c>
      <c r="N58" s="244" t="s">
        <v>518</v>
      </c>
    </row>
    <row r="59" spans="2:14" ht="12" customHeight="1">
      <c r="B59" s="14" t="s">
        <v>810</v>
      </c>
      <c r="C59" s="12"/>
      <c r="D59" s="129"/>
      <c r="E59" s="12"/>
      <c r="F59" s="129"/>
      <c r="G59" s="131"/>
      <c r="H59" s="130"/>
      <c r="I59" s="127"/>
      <c r="J59" s="129"/>
      <c r="K59" s="127"/>
      <c r="L59" s="129"/>
      <c r="N59" s="130"/>
    </row>
    <row r="60" spans="2:14" ht="12" customHeight="1">
      <c r="B60" s="10" t="s">
        <v>811</v>
      </c>
      <c r="C60" s="12"/>
      <c r="D60" s="129" t="s">
        <v>514</v>
      </c>
      <c r="E60" s="12"/>
      <c r="F60" s="129" t="s">
        <v>812</v>
      </c>
      <c r="G60" s="131"/>
      <c r="H60" s="130" t="s">
        <v>813</v>
      </c>
      <c r="I60" s="127"/>
      <c r="J60" s="129" t="s">
        <v>814</v>
      </c>
      <c r="K60" s="127"/>
      <c r="L60" s="129" t="s">
        <v>701</v>
      </c>
      <c r="N60" s="244" t="s">
        <v>518</v>
      </c>
    </row>
    <row r="61" spans="2:14" ht="12" customHeight="1">
      <c r="B61" s="10" t="s">
        <v>815</v>
      </c>
      <c r="C61" s="12"/>
      <c r="D61" s="129" t="s">
        <v>514</v>
      </c>
      <c r="E61" s="12"/>
      <c r="F61" s="129" t="s">
        <v>585</v>
      </c>
      <c r="G61" s="131"/>
      <c r="H61" s="130" t="s">
        <v>299</v>
      </c>
      <c r="I61" s="127"/>
      <c r="J61" s="129" t="s">
        <v>816</v>
      </c>
      <c r="K61" s="127"/>
      <c r="L61" s="129" t="s">
        <v>533</v>
      </c>
      <c r="N61" s="244" t="s">
        <v>518</v>
      </c>
    </row>
    <row r="62" spans="2:14" ht="12" customHeight="1">
      <c r="B62" s="10" t="s">
        <v>817</v>
      </c>
      <c r="C62" s="12"/>
      <c r="D62" s="129" t="s">
        <v>514</v>
      </c>
      <c r="E62" s="12"/>
      <c r="F62" s="129" t="s">
        <v>514</v>
      </c>
      <c r="G62" s="131"/>
      <c r="H62" s="130" t="s">
        <v>148</v>
      </c>
      <c r="I62" s="127"/>
      <c r="J62" s="129" t="s">
        <v>814</v>
      </c>
      <c r="K62" s="127"/>
      <c r="L62" s="129" t="s">
        <v>726</v>
      </c>
      <c r="N62" s="244" t="s">
        <v>518</v>
      </c>
    </row>
    <row r="63" spans="2:14" ht="6" customHeight="1"/>
    <row r="64" spans="2:14" ht="36.9" customHeight="1">
      <c r="B64" s="433" t="s">
        <v>818</v>
      </c>
      <c r="C64" s="434"/>
      <c r="D64" s="434"/>
      <c r="E64" s="434"/>
      <c r="F64" s="434"/>
      <c r="G64" s="434"/>
      <c r="H64" s="434"/>
      <c r="I64" s="434"/>
      <c r="J64" s="434"/>
      <c r="K64" s="434"/>
      <c r="L64" s="434"/>
    </row>
  </sheetData>
  <mergeCells count="2">
    <mergeCell ref="B64:L64"/>
    <mergeCell ref="B5:N5"/>
  </mergeCells>
  <pageMargins left="0.7" right="0.7" top="0.75" bottom="0.75" header="0.3" footer="0.3"/>
  <pageSetup paperSize="256" orientation="portrait" horizontalDpi="0" verticalDpi="0"/>
  <ignoredErrors>
    <ignoredError sqref="D8:H62"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E354-6F0C-4D4A-B23E-C563D1728DE0}">
  <dimension ref="B2:P53"/>
  <sheetViews>
    <sheetView showGridLines="0" zoomScale="130" zoomScaleNormal="130" workbookViewId="0"/>
  </sheetViews>
  <sheetFormatPr baseColWidth="10" defaultColWidth="7.5" defaultRowHeight="13.2"/>
  <cols>
    <col min="1" max="1" width="2.3984375" style="1" customWidth="1"/>
    <col min="2" max="2" width="72.8984375" style="1" customWidth="1"/>
    <col min="3" max="3" width="1" style="1" customWidth="1"/>
    <col min="4" max="4" width="10.5" style="1" customWidth="1"/>
    <col min="5" max="5" width="1" style="1" customWidth="1"/>
    <col min="6" max="6" width="9.59765625" style="1" customWidth="1"/>
    <col min="7" max="7" width="1" style="1" customWidth="1"/>
    <col min="8" max="8" width="9.59765625" style="1" customWidth="1"/>
    <col min="9" max="9" width="1" style="1" customWidth="1"/>
    <col min="10" max="10" width="9.59765625" style="1" customWidth="1"/>
    <col min="11" max="11" width="0.8984375" style="1" customWidth="1"/>
    <col min="12" max="12" width="9.59765625" style="1" customWidth="1"/>
    <col min="13" max="16384" width="7.5" style="1"/>
  </cols>
  <sheetData>
    <row r="2" spans="2:16" ht="33.9" customHeight="1">
      <c r="B2" s="121"/>
      <c r="C2" s="108"/>
      <c r="D2" s="108"/>
      <c r="E2" s="108"/>
      <c r="F2" s="108"/>
      <c r="G2" s="108"/>
      <c r="I2" s="116"/>
      <c r="J2" s="116" t="s">
        <v>0</v>
      </c>
    </row>
    <row r="3" spans="2:16" ht="12.9" customHeight="1">
      <c r="B3" s="110"/>
      <c r="C3" s="108"/>
      <c r="D3" s="108"/>
      <c r="E3" s="108"/>
      <c r="F3" s="108"/>
      <c r="G3" s="108"/>
      <c r="H3" s="108"/>
      <c r="I3" s="108"/>
      <c r="J3" s="108"/>
    </row>
    <row r="4" spans="2:16" ht="20.100000000000001" customHeight="1" thickBot="1">
      <c r="B4" s="227" t="s">
        <v>819</v>
      </c>
      <c r="C4" s="227"/>
      <c r="D4" s="227"/>
      <c r="E4" s="227"/>
      <c r="F4" s="227"/>
      <c r="G4" s="227"/>
      <c r="H4" s="227"/>
      <c r="I4" s="227"/>
      <c r="J4" s="227"/>
      <c r="K4" s="239"/>
      <c r="L4" s="240"/>
    </row>
    <row r="5" spans="2:16" s="40" customFormat="1" ht="20.100000000000001" customHeight="1">
      <c r="B5" s="430" t="s">
        <v>1766</v>
      </c>
      <c r="C5" s="431"/>
      <c r="D5" s="431"/>
      <c r="E5" s="431"/>
      <c r="F5" s="431"/>
      <c r="G5" s="431"/>
      <c r="H5" s="431"/>
      <c r="I5" s="431"/>
      <c r="J5" s="431"/>
      <c r="K5" s="431"/>
      <c r="L5" s="431"/>
      <c r="M5" s="245"/>
      <c r="N5" s="245"/>
      <c r="O5" s="242"/>
      <c r="P5" s="242"/>
    </row>
    <row r="6" spans="2:16" ht="27.9" customHeight="1">
      <c r="B6" s="21"/>
      <c r="C6" s="21"/>
      <c r="D6" s="19" t="s">
        <v>820</v>
      </c>
      <c r="E6" s="18"/>
      <c r="F6" s="17">
        <v>2025</v>
      </c>
      <c r="G6" s="18"/>
      <c r="H6" s="19" t="s">
        <v>510</v>
      </c>
      <c r="I6" s="18"/>
      <c r="J6" s="19" t="s">
        <v>511</v>
      </c>
      <c r="K6" s="2"/>
      <c r="L6" s="241" t="s">
        <v>512</v>
      </c>
    </row>
    <row r="7" spans="2:16" ht="12" customHeight="1">
      <c r="B7" s="10" t="s">
        <v>821</v>
      </c>
      <c r="C7" s="8"/>
      <c r="D7" s="129" t="s">
        <v>809</v>
      </c>
      <c r="E7" s="131"/>
      <c r="F7" s="130" t="s">
        <v>199</v>
      </c>
      <c r="G7" s="127"/>
      <c r="H7" s="129" t="s">
        <v>561</v>
      </c>
      <c r="I7" s="127"/>
      <c r="J7" s="129" t="s">
        <v>604</v>
      </c>
      <c r="K7" s="3"/>
      <c r="L7" s="244" t="s">
        <v>518</v>
      </c>
    </row>
    <row r="8" spans="2:16" ht="12" customHeight="1">
      <c r="B8" s="10" t="s">
        <v>822</v>
      </c>
      <c r="C8" s="8"/>
      <c r="D8" s="129" t="s">
        <v>585</v>
      </c>
      <c r="E8" s="131"/>
      <c r="F8" s="130" t="s">
        <v>585</v>
      </c>
      <c r="G8" s="127"/>
      <c r="H8" s="129" t="s">
        <v>561</v>
      </c>
      <c r="I8" s="127"/>
      <c r="J8" s="129" t="s">
        <v>604</v>
      </c>
      <c r="K8" s="3"/>
      <c r="L8" s="244" t="s">
        <v>518</v>
      </c>
    </row>
    <row r="9" spans="2:16" ht="12" customHeight="1">
      <c r="B9" s="10" t="s">
        <v>823</v>
      </c>
      <c r="C9" s="8"/>
      <c r="D9" s="129" t="s">
        <v>824</v>
      </c>
      <c r="E9" s="131"/>
      <c r="F9" s="130" t="s">
        <v>825</v>
      </c>
      <c r="G9" s="127"/>
      <c r="H9" s="129" t="s">
        <v>561</v>
      </c>
      <c r="I9" s="127"/>
      <c r="J9" s="129" t="s">
        <v>604</v>
      </c>
      <c r="K9" s="3"/>
      <c r="L9" s="244" t="s">
        <v>518</v>
      </c>
    </row>
    <row r="10" spans="2:16" ht="12" customHeight="1">
      <c r="B10" s="10" t="s">
        <v>826</v>
      </c>
      <c r="C10" s="8"/>
      <c r="D10" s="129" t="s">
        <v>827</v>
      </c>
      <c r="E10" s="131"/>
      <c r="F10" s="130" t="s">
        <v>828</v>
      </c>
      <c r="G10" s="127"/>
      <c r="H10" s="129" t="s">
        <v>561</v>
      </c>
      <c r="I10" s="127"/>
      <c r="J10" s="129" t="s">
        <v>604</v>
      </c>
      <c r="K10" s="3"/>
      <c r="L10" s="244" t="s">
        <v>518</v>
      </c>
    </row>
    <row r="11" spans="2:16" ht="6" customHeight="1"/>
    <row r="12" spans="2:16" ht="20.100000000000001" customHeight="1">
      <c r="B12" s="433" t="s">
        <v>829</v>
      </c>
      <c r="C12" s="434"/>
      <c r="D12" s="434"/>
      <c r="E12" s="434"/>
      <c r="F12" s="434"/>
      <c r="G12" s="434"/>
      <c r="H12" s="434"/>
      <c r="I12" s="434"/>
      <c r="J12" s="434"/>
    </row>
    <row r="15" spans="2:16" ht="20.100000000000001" customHeight="1" thickBot="1">
      <c r="B15" s="227" t="s">
        <v>830</v>
      </c>
      <c r="C15" s="227"/>
      <c r="D15" s="227"/>
      <c r="E15" s="227"/>
      <c r="F15" s="227"/>
      <c r="G15" s="227"/>
      <c r="H15" s="227"/>
      <c r="I15" s="227"/>
      <c r="J15" s="227"/>
      <c r="K15" s="239"/>
      <c r="L15" s="240"/>
    </row>
    <row r="16" spans="2:16" s="40" customFormat="1" ht="20.100000000000001" customHeight="1">
      <c r="B16" s="430" t="s">
        <v>1768</v>
      </c>
      <c r="C16" s="431"/>
      <c r="D16" s="431"/>
      <c r="E16" s="431"/>
      <c r="F16" s="431"/>
      <c r="G16" s="431"/>
      <c r="H16" s="431"/>
      <c r="I16" s="431"/>
      <c r="J16" s="431"/>
      <c r="K16" s="431"/>
      <c r="L16" s="431"/>
      <c r="M16" s="245"/>
      <c r="N16" s="245"/>
      <c r="O16" s="242"/>
      <c r="P16" s="242"/>
    </row>
    <row r="17" spans="2:12" ht="27.9" customHeight="1">
      <c r="B17" s="21"/>
      <c r="C17" s="21"/>
      <c r="D17" s="19">
        <v>2024</v>
      </c>
      <c r="E17" s="18"/>
      <c r="F17" s="17">
        <v>2025</v>
      </c>
      <c r="G17" s="18"/>
      <c r="H17" s="19" t="s">
        <v>510</v>
      </c>
      <c r="I17" s="18"/>
      <c r="J17" s="19" t="s">
        <v>511</v>
      </c>
      <c r="K17" s="2"/>
      <c r="L17" s="241" t="s">
        <v>512</v>
      </c>
    </row>
    <row r="18" spans="2:12" ht="12" customHeight="1">
      <c r="B18" s="115" t="s">
        <v>831</v>
      </c>
      <c r="C18" s="8"/>
      <c r="D18" s="129"/>
      <c r="E18" s="131"/>
      <c r="F18" s="130"/>
      <c r="G18" s="127"/>
      <c r="H18" s="129"/>
      <c r="I18" s="127"/>
      <c r="J18" s="129"/>
      <c r="K18" s="3"/>
      <c r="L18" s="243"/>
    </row>
    <row r="19" spans="2:12" ht="12" customHeight="1">
      <c r="B19" s="10" t="s">
        <v>832</v>
      </c>
      <c r="C19" s="8"/>
      <c r="D19" s="129" t="s">
        <v>514</v>
      </c>
      <c r="E19" s="131"/>
      <c r="F19" s="130" t="s">
        <v>833</v>
      </c>
      <c r="G19" s="127"/>
      <c r="H19" s="129" t="s">
        <v>834</v>
      </c>
      <c r="I19" s="127"/>
      <c r="J19" s="129" t="s">
        <v>835</v>
      </c>
      <c r="K19" s="3"/>
      <c r="L19" s="244" t="s">
        <v>518</v>
      </c>
    </row>
    <row r="20" spans="2:12" ht="12" customHeight="1">
      <c r="B20" s="10" t="s">
        <v>836</v>
      </c>
      <c r="C20" s="8"/>
      <c r="D20" s="129" t="s">
        <v>514</v>
      </c>
      <c r="E20" s="131"/>
      <c r="F20" s="130" t="s">
        <v>837</v>
      </c>
      <c r="G20" s="127"/>
      <c r="H20" s="129" t="s">
        <v>834</v>
      </c>
      <c r="I20" s="127"/>
      <c r="J20" s="129" t="s">
        <v>838</v>
      </c>
      <c r="K20" s="3"/>
      <c r="L20" s="130" t="s">
        <v>518</v>
      </c>
    </row>
    <row r="21" spans="2:12" ht="12" customHeight="1">
      <c r="B21" s="10" t="s">
        <v>839</v>
      </c>
      <c r="C21" s="8"/>
      <c r="D21" s="129" t="s">
        <v>514</v>
      </c>
      <c r="E21" s="131"/>
      <c r="F21" s="130" t="s">
        <v>840</v>
      </c>
      <c r="G21" s="127"/>
      <c r="H21" s="129" t="s">
        <v>834</v>
      </c>
      <c r="I21" s="127"/>
      <c r="J21" s="129" t="s">
        <v>841</v>
      </c>
      <c r="K21" s="3"/>
      <c r="L21" s="130" t="s">
        <v>518</v>
      </c>
    </row>
    <row r="22" spans="2:12" ht="12" customHeight="1">
      <c r="B22" s="10" t="s">
        <v>842</v>
      </c>
      <c r="C22" s="8"/>
      <c r="D22" s="129" t="s">
        <v>514</v>
      </c>
      <c r="E22" s="131"/>
      <c r="F22" s="130" t="s">
        <v>843</v>
      </c>
      <c r="G22" s="127"/>
      <c r="H22" s="129" t="s">
        <v>834</v>
      </c>
      <c r="I22" s="127"/>
      <c r="J22" s="129" t="s">
        <v>844</v>
      </c>
      <c r="K22" s="3"/>
      <c r="L22" s="130" t="s">
        <v>518</v>
      </c>
    </row>
    <row r="23" spans="2:12" ht="12" customHeight="1">
      <c r="B23" s="10" t="s">
        <v>845</v>
      </c>
      <c r="C23" s="8"/>
      <c r="D23" s="129" t="s">
        <v>514</v>
      </c>
      <c r="E23" s="131"/>
      <c r="F23" s="130" t="s">
        <v>846</v>
      </c>
      <c r="G23" s="127"/>
      <c r="H23" s="129" t="s">
        <v>834</v>
      </c>
      <c r="I23" s="127"/>
      <c r="J23" s="129" t="s">
        <v>847</v>
      </c>
      <c r="K23" s="3"/>
      <c r="L23" s="130" t="s">
        <v>518</v>
      </c>
    </row>
    <row r="24" spans="2:12" ht="12" customHeight="1">
      <c r="B24" s="10" t="s">
        <v>848</v>
      </c>
      <c r="C24" s="8"/>
      <c r="D24" s="129" t="s">
        <v>514</v>
      </c>
      <c r="E24" s="131"/>
      <c r="F24" s="130" t="s">
        <v>849</v>
      </c>
      <c r="G24" s="127"/>
      <c r="H24" s="129" t="s">
        <v>850</v>
      </c>
      <c r="I24" s="127"/>
      <c r="J24" s="129" t="s">
        <v>851</v>
      </c>
      <c r="K24" s="3"/>
      <c r="L24" s="130" t="s">
        <v>518</v>
      </c>
    </row>
    <row r="25" spans="2:12" ht="12" customHeight="1">
      <c r="B25" s="115" t="s">
        <v>659</v>
      </c>
      <c r="C25" s="8"/>
      <c r="D25" s="129"/>
      <c r="E25" s="131"/>
      <c r="F25" s="130"/>
      <c r="G25" s="127"/>
      <c r="H25" s="129"/>
      <c r="I25" s="127"/>
      <c r="J25" s="129"/>
      <c r="K25" s="3"/>
      <c r="L25" s="130"/>
    </row>
    <row r="26" spans="2:12" ht="12" customHeight="1">
      <c r="B26" s="10" t="s">
        <v>852</v>
      </c>
      <c r="C26" s="8"/>
      <c r="D26" s="129" t="s">
        <v>853</v>
      </c>
      <c r="E26" s="131"/>
      <c r="F26" s="130" t="s">
        <v>854</v>
      </c>
      <c r="G26" s="127"/>
      <c r="H26" s="129" t="s">
        <v>834</v>
      </c>
      <c r="I26" s="127"/>
      <c r="J26" s="129" t="s">
        <v>533</v>
      </c>
      <c r="K26" s="3"/>
      <c r="L26" s="244" t="s">
        <v>518</v>
      </c>
    </row>
    <row r="27" spans="2:12" ht="12" customHeight="1">
      <c r="B27" s="10" t="s">
        <v>855</v>
      </c>
      <c r="C27" s="8"/>
      <c r="D27" s="129" t="s">
        <v>856</v>
      </c>
      <c r="E27" s="131"/>
      <c r="F27" s="130" t="s">
        <v>857</v>
      </c>
      <c r="G27" s="127"/>
      <c r="H27" s="129" t="s">
        <v>834</v>
      </c>
      <c r="I27" s="127"/>
      <c r="J27" s="129" t="s">
        <v>858</v>
      </c>
      <c r="K27" s="3"/>
      <c r="L27" s="130" t="s">
        <v>518</v>
      </c>
    </row>
    <row r="28" spans="2:12" ht="12" customHeight="1">
      <c r="B28" s="10" t="s">
        <v>859</v>
      </c>
      <c r="C28" s="8"/>
      <c r="D28" s="129"/>
      <c r="E28" s="131"/>
      <c r="F28" s="130"/>
      <c r="G28" s="127"/>
      <c r="H28" s="129"/>
      <c r="I28" s="127"/>
      <c r="J28" s="129"/>
      <c r="K28" s="3"/>
      <c r="L28" s="130"/>
    </row>
    <row r="29" spans="2:12" ht="12" customHeight="1">
      <c r="B29" s="10" t="s">
        <v>860</v>
      </c>
      <c r="C29" s="8"/>
      <c r="D29" s="129" t="s">
        <v>597</v>
      </c>
      <c r="E29" s="131"/>
      <c r="F29" s="130" t="s">
        <v>861</v>
      </c>
      <c r="G29" s="127"/>
      <c r="H29" s="129" t="s">
        <v>834</v>
      </c>
      <c r="I29" s="127"/>
      <c r="J29" s="129" t="s">
        <v>533</v>
      </c>
      <c r="K29" s="3"/>
      <c r="L29" s="244" t="s">
        <v>518</v>
      </c>
    </row>
    <row r="30" spans="2:12" ht="12" customHeight="1">
      <c r="B30" s="10" t="s">
        <v>862</v>
      </c>
      <c r="C30" s="8"/>
      <c r="D30" s="129" t="s">
        <v>863</v>
      </c>
      <c r="E30" s="131"/>
      <c r="F30" s="130" t="s">
        <v>600</v>
      </c>
      <c r="G30" s="127"/>
      <c r="H30" s="129" t="s">
        <v>834</v>
      </c>
      <c r="I30" s="127"/>
      <c r="J30" s="129" t="s">
        <v>533</v>
      </c>
      <c r="K30" s="3"/>
      <c r="L30" s="244" t="s">
        <v>518</v>
      </c>
    </row>
    <row r="31" spans="2:12" ht="12" customHeight="1">
      <c r="B31" s="10" t="s">
        <v>864</v>
      </c>
      <c r="C31" s="8"/>
      <c r="D31" s="129" t="s">
        <v>328</v>
      </c>
      <c r="E31" s="131"/>
      <c r="F31" s="130" t="s">
        <v>865</v>
      </c>
      <c r="G31" s="127"/>
      <c r="H31" s="129" t="s">
        <v>834</v>
      </c>
      <c r="I31" s="127"/>
      <c r="J31" s="129" t="s">
        <v>533</v>
      </c>
      <c r="K31" s="3"/>
      <c r="L31" s="244" t="s">
        <v>518</v>
      </c>
    </row>
    <row r="32" spans="2:12" ht="12" customHeight="1">
      <c r="B32" s="10" t="s">
        <v>866</v>
      </c>
      <c r="C32" s="8"/>
      <c r="D32" s="129" t="s">
        <v>867</v>
      </c>
      <c r="E32" s="131"/>
      <c r="F32" s="130" t="s">
        <v>361</v>
      </c>
      <c r="G32" s="127"/>
      <c r="H32" s="129" t="s">
        <v>834</v>
      </c>
      <c r="I32" s="127"/>
      <c r="J32" s="129" t="s">
        <v>533</v>
      </c>
      <c r="K32" s="3"/>
      <c r="L32" s="244" t="s">
        <v>518</v>
      </c>
    </row>
    <row r="33" spans="2:12" ht="12" customHeight="1">
      <c r="B33" s="10" t="s">
        <v>868</v>
      </c>
      <c r="C33" s="8"/>
      <c r="D33" s="129" t="s">
        <v>316</v>
      </c>
      <c r="E33" s="131"/>
      <c r="F33" s="130" t="s">
        <v>869</v>
      </c>
      <c r="G33" s="127"/>
      <c r="H33" s="129" t="s">
        <v>834</v>
      </c>
      <c r="I33" s="127"/>
      <c r="J33" s="129" t="s">
        <v>533</v>
      </c>
      <c r="K33" s="3"/>
      <c r="L33" s="244" t="s">
        <v>518</v>
      </c>
    </row>
    <row r="34" spans="2:12" ht="12" customHeight="1">
      <c r="B34" s="10" t="s">
        <v>870</v>
      </c>
      <c r="C34" s="8"/>
      <c r="D34" s="129" t="s">
        <v>871</v>
      </c>
      <c r="E34" s="131"/>
      <c r="F34" s="130" t="s">
        <v>872</v>
      </c>
      <c r="G34" s="127"/>
      <c r="H34" s="129" t="s">
        <v>834</v>
      </c>
      <c r="I34" s="127"/>
      <c r="J34" s="129" t="s">
        <v>533</v>
      </c>
      <c r="K34" s="3"/>
      <c r="L34" s="244" t="s">
        <v>518</v>
      </c>
    </row>
    <row r="35" spans="2:12" ht="12" customHeight="1">
      <c r="B35" s="10" t="s">
        <v>873</v>
      </c>
      <c r="C35" s="8"/>
      <c r="D35" s="129" t="s">
        <v>316</v>
      </c>
      <c r="E35" s="131"/>
      <c r="F35" s="130" t="s">
        <v>367</v>
      </c>
      <c r="G35" s="127"/>
      <c r="H35" s="129" t="s">
        <v>834</v>
      </c>
      <c r="I35" s="127"/>
      <c r="J35" s="129" t="s">
        <v>533</v>
      </c>
      <c r="K35" s="3"/>
      <c r="L35" s="244" t="s">
        <v>518</v>
      </c>
    </row>
    <row r="36" spans="2:12" ht="12" customHeight="1">
      <c r="B36" s="10" t="s">
        <v>874</v>
      </c>
      <c r="C36" s="8"/>
      <c r="D36" s="129" t="s">
        <v>875</v>
      </c>
      <c r="E36" s="131"/>
      <c r="F36" s="130" t="s">
        <v>876</v>
      </c>
      <c r="G36" s="127"/>
      <c r="H36" s="129" t="s">
        <v>834</v>
      </c>
      <c r="I36" s="127"/>
      <c r="J36" s="129" t="s">
        <v>533</v>
      </c>
      <c r="K36" s="3"/>
      <c r="L36" s="244" t="s">
        <v>518</v>
      </c>
    </row>
    <row r="37" spans="2:12" ht="12" customHeight="1">
      <c r="B37" s="10" t="s">
        <v>855</v>
      </c>
      <c r="C37" s="8"/>
      <c r="D37" s="129" t="s">
        <v>877</v>
      </c>
      <c r="E37" s="131"/>
      <c r="F37" s="130" t="s">
        <v>878</v>
      </c>
      <c r="G37" s="127"/>
      <c r="H37" s="129" t="s">
        <v>834</v>
      </c>
      <c r="I37" s="127"/>
      <c r="J37" s="129" t="s">
        <v>858</v>
      </c>
      <c r="K37" s="3"/>
      <c r="L37" s="130" t="s">
        <v>518</v>
      </c>
    </row>
    <row r="38" spans="2:12" ht="12" customHeight="1">
      <c r="B38" s="10" t="s">
        <v>879</v>
      </c>
      <c r="C38" s="8"/>
      <c r="D38" s="129"/>
      <c r="E38" s="131"/>
      <c r="F38" s="130"/>
      <c r="G38" s="127"/>
      <c r="H38" s="129"/>
      <c r="I38" s="127"/>
      <c r="J38" s="129"/>
      <c r="K38" s="3"/>
      <c r="L38" s="130"/>
    </row>
    <row r="39" spans="2:12" ht="12" customHeight="1">
      <c r="B39" s="10" t="s">
        <v>860</v>
      </c>
      <c r="C39" s="8"/>
      <c r="D39" s="129" t="s">
        <v>30</v>
      </c>
      <c r="E39" s="131"/>
      <c r="F39" s="130" t="s">
        <v>880</v>
      </c>
      <c r="G39" s="127"/>
      <c r="H39" s="129" t="s">
        <v>834</v>
      </c>
      <c r="I39" s="127"/>
      <c r="J39" s="129" t="s">
        <v>533</v>
      </c>
      <c r="K39" s="3"/>
      <c r="L39" s="130" t="s">
        <v>518</v>
      </c>
    </row>
    <row r="40" spans="2:12" ht="12" customHeight="1">
      <c r="B40" s="10" t="s">
        <v>862</v>
      </c>
      <c r="C40" s="8"/>
      <c r="D40" s="129" t="s">
        <v>881</v>
      </c>
      <c r="E40" s="131"/>
      <c r="F40" s="130" t="s">
        <v>341</v>
      </c>
      <c r="G40" s="127"/>
      <c r="H40" s="129" t="s">
        <v>834</v>
      </c>
      <c r="I40" s="127"/>
      <c r="J40" s="129" t="s">
        <v>533</v>
      </c>
      <c r="K40" s="3"/>
      <c r="L40" s="130" t="s">
        <v>518</v>
      </c>
    </row>
    <row r="41" spans="2:12" ht="12" customHeight="1">
      <c r="B41" s="10" t="s">
        <v>864</v>
      </c>
      <c r="C41" s="8"/>
      <c r="D41" s="129" t="s">
        <v>123</v>
      </c>
      <c r="E41" s="131"/>
      <c r="F41" s="130" t="s">
        <v>882</v>
      </c>
      <c r="G41" s="127"/>
      <c r="H41" s="129" t="s">
        <v>834</v>
      </c>
      <c r="I41" s="127"/>
      <c r="J41" s="129" t="s">
        <v>533</v>
      </c>
      <c r="K41" s="3"/>
      <c r="L41" s="130" t="s">
        <v>518</v>
      </c>
    </row>
    <row r="42" spans="2:12" ht="12" customHeight="1">
      <c r="B42" s="10" t="s">
        <v>883</v>
      </c>
      <c r="C42" s="8"/>
      <c r="D42" s="129" t="s">
        <v>330</v>
      </c>
      <c r="E42" s="131"/>
      <c r="F42" s="130" t="s">
        <v>330</v>
      </c>
      <c r="G42" s="127"/>
      <c r="H42" s="129" t="s">
        <v>834</v>
      </c>
      <c r="I42" s="127"/>
      <c r="J42" s="129" t="s">
        <v>533</v>
      </c>
      <c r="K42" s="3"/>
      <c r="L42" s="130" t="s">
        <v>518</v>
      </c>
    </row>
    <row r="43" spans="2:12" ht="12" customHeight="1">
      <c r="B43" s="10" t="s">
        <v>884</v>
      </c>
      <c r="C43" s="8"/>
      <c r="D43" s="129" t="s">
        <v>322</v>
      </c>
      <c r="E43" s="131"/>
      <c r="F43" s="130" t="s">
        <v>410</v>
      </c>
      <c r="G43" s="127"/>
      <c r="H43" s="129" t="s">
        <v>834</v>
      </c>
      <c r="I43" s="127"/>
      <c r="J43" s="129" t="s">
        <v>533</v>
      </c>
      <c r="K43" s="3"/>
      <c r="L43" s="130" t="s">
        <v>518</v>
      </c>
    </row>
    <row r="44" spans="2:12" ht="12" customHeight="1">
      <c r="B44" s="10" t="s">
        <v>885</v>
      </c>
      <c r="C44" s="8"/>
      <c r="D44" s="129" t="s">
        <v>886</v>
      </c>
      <c r="E44" s="131"/>
      <c r="F44" s="130" t="s">
        <v>887</v>
      </c>
      <c r="G44" s="127"/>
      <c r="H44" s="129" t="s">
        <v>834</v>
      </c>
      <c r="I44" s="127"/>
      <c r="J44" s="129" t="s">
        <v>533</v>
      </c>
      <c r="K44" s="3"/>
      <c r="L44" s="130" t="s">
        <v>518</v>
      </c>
    </row>
    <row r="45" spans="2:12" ht="12" customHeight="1">
      <c r="B45" s="10" t="s">
        <v>855</v>
      </c>
      <c r="C45" s="8"/>
      <c r="D45" s="129" t="s">
        <v>888</v>
      </c>
      <c r="E45" s="131"/>
      <c r="F45" s="130" t="s">
        <v>889</v>
      </c>
      <c r="G45" s="127"/>
      <c r="H45" s="129" t="s">
        <v>834</v>
      </c>
      <c r="I45" s="127"/>
      <c r="J45" s="129" t="s">
        <v>858</v>
      </c>
      <c r="K45" s="3"/>
      <c r="L45" s="130" t="s">
        <v>518</v>
      </c>
    </row>
    <row r="46" spans="2:12" ht="12" customHeight="1">
      <c r="B46" s="10" t="s">
        <v>890</v>
      </c>
      <c r="C46" s="8"/>
      <c r="D46" s="129" t="s">
        <v>891</v>
      </c>
      <c r="E46" s="131"/>
      <c r="F46" s="130" t="s">
        <v>892</v>
      </c>
      <c r="G46" s="127"/>
      <c r="H46" s="129" t="s">
        <v>893</v>
      </c>
      <c r="I46" s="127"/>
      <c r="J46" s="129" t="s">
        <v>533</v>
      </c>
      <c r="K46" s="3"/>
      <c r="L46" s="130" t="s">
        <v>518</v>
      </c>
    </row>
    <row r="47" spans="2:12" ht="12" customHeight="1">
      <c r="B47" s="10" t="s">
        <v>894</v>
      </c>
      <c r="C47" s="8"/>
      <c r="D47" s="129" t="s">
        <v>895</v>
      </c>
      <c r="E47" s="131"/>
      <c r="F47" s="130" t="s">
        <v>896</v>
      </c>
      <c r="G47" s="127"/>
      <c r="H47" s="129" t="s">
        <v>893</v>
      </c>
      <c r="I47" s="127"/>
      <c r="J47" s="129" t="s">
        <v>533</v>
      </c>
      <c r="K47" s="3"/>
      <c r="L47" s="130" t="s">
        <v>518</v>
      </c>
    </row>
    <row r="48" spans="2:12" ht="12" customHeight="1">
      <c r="B48" s="10" t="s">
        <v>897</v>
      </c>
      <c r="C48" s="8"/>
      <c r="D48" s="129" t="s">
        <v>898</v>
      </c>
      <c r="E48" s="131"/>
      <c r="F48" s="130" t="s">
        <v>899</v>
      </c>
      <c r="G48" s="127"/>
      <c r="H48" s="129" t="s">
        <v>893</v>
      </c>
      <c r="I48" s="127"/>
      <c r="J48" s="129" t="s">
        <v>533</v>
      </c>
      <c r="K48" s="3"/>
      <c r="L48" s="130" t="s">
        <v>518</v>
      </c>
    </row>
    <row r="49" spans="2:12" ht="12" customHeight="1">
      <c r="B49" s="10" t="s">
        <v>900</v>
      </c>
      <c r="C49" s="8"/>
      <c r="D49" s="129" t="s">
        <v>901</v>
      </c>
      <c r="E49" s="131"/>
      <c r="F49" s="130" t="s">
        <v>902</v>
      </c>
      <c r="G49" s="127"/>
      <c r="H49" s="129" t="s">
        <v>893</v>
      </c>
      <c r="I49" s="127"/>
      <c r="J49" s="129" t="s">
        <v>533</v>
      </c>
      <c r="K49" s="3"/>
      <c r="L49" s="130" t="s">
        <v>518</v>
      </c>
    </row>
    <row r="50" spans="2:12" ht="12" customHeight="1">
      <c r="B50" s="10" t="s">
        <v>903</v>
      </c>
      <c r="C50" s="8"/>
      <c r="D50" s="129" t="s">
        <v>904</v>
      </c>
      <c r="E50" s="131"/>
      <c r="F50" s="130" t="s">
        <v>905</v>
      </c>
      <c r="G50" s="127"/>
      <c r="H50" s="129" t="s">
        <v>893</v>
      </c>
      <c r="I50" s="127"/>
      <c r="J50" s="129" t="s">
        <v>533</v>
      </c>
      <c r="K50" s="3"/>
      <c r="L50" s="130" t="s">
        <v>518</v>
      </c>
    </row>
    <row r="51" spans="2:12" ht="12" customHeight="1">
      <c r="B51" s="10" t="s">
        <v>906</v>
      </c>
      <c r="C51" s="8"/>
      <c r="D51" s="129" t="s">
        <v>907</v>
      </c>
      <c r="E51" s="131"/>
      <c r="F51" s="130" t="s">
        <v>908</v>
      </c>
      <c r="G51" s="127"/>
      <c r="H51" s="129" t="s">
        <v>893</v>
      </c>
      <c r="I51" s="127"/>
      <c r="J51" s="129" t="s">
        <v>533</v>
      </c>
      <c r="K51" s="3"/>
      <c r="L51" s="130" t="s">
        <v>518</v>
      </c>
    </row>
    <row r="52" spans="2:12" ht="6" customHeight="1"/>
    <row r="53" spans="2:12" ht="20.100000000000001" customHeight="1">
      <c r="B53" s="433" t="s">
        <v>909</v>
      </c>
      <c r="C53" s="433"/>
      <c r="D53" s="433"/>
      <c r="E53" s="433"/>
      <c r="F53" s="433"/>
      <c r="G53" s="433"/>
      <c r="H53" s="433"/>
      <c r="I53" s="433"/>
      <c r="J53" s="433"/>
    </row>
  </sheetData>
  <mergeCells count="4">
    <mergeCell ref="B53:J53"/>
    <mergeCell ref="B12:J12"/>
    <mergeCell ref="B5:L5"/>
    <mergeCell ref="B16:L16"/>
  </mergeCells>
  <pageMargins left="0.7" right="0.7" top="0.75" bottom="0.75" header="0.3" footer="0.3"/>
  <pageSetup paperSize="256" orientation="portrait" horizontalDpi="0" verticalDpi="0"/>
  <ignoredErrors>
    <ignoredError sqref="D7:J10 D19:F51"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43C01-A17E-6041-8666-1DB6B000F42E}">
  <dimension ref="B2:P12"/>
  <sheetViews>
    <sheetView showGridLines="0" zoomScale="150" zoomScaleNormal="150" workbookViewId="0">
      <selection activeCell="K9" sqref="K9"/>
    </sheetView>
  </sheetViews>
  <sheetFormatPr baseColWidth="10" defaultColWidth="7.5" defaultRowHeight="13.2"/>
  <cols>
    <col min="1" max="1" width="2.3984375" style="1" customWidth="1"/>
    <col min="2" max="2" width="72.8984375" style="1" customWidth="1"/>
    <col min="3" max="3" width="1" style="1" customWidth="1"/>
    <col min="4" max="4" width="10.5" style="1" customWidth="1"/>
    <col min="5" max="5" width="1" style="1" customWidth="1"/>
    <col min="6" max="6" width="9.59765625" style="1" customWidth="1"/>
    <col min="7" max="7" width="1" style="1" customWidth="1"/>
    <col min="8" max="8" width="9.59765625" style="1" customWidth="1"/>
    <col min="9" max="9" width="1" style="1" customWidth="1"/>
    <col min="10" max="10" width="9.59765625" style="1" customWidth="1"/>
    <col min="11" max="11" width="0.8984375" style="1" customWidth="1"/>
    <col min="12" max="12" width="9.59765625" style="1" customWidth="1"/>
    <col min="13" max="16384" width="7.5" style="1"/>
  </cols>
  <sheetData>
    <row r="2" spans="2:16" ht="33.9" customHeight="1">
      <c r="B2" s="121"/>
      <c r="C2" s="108"/>
      <c r="D2" s="108"/>
      <c r="E2" s="108"/>
      <c r="F2" s="108"/>
      <c r="G2" s="108"/>
      <c r="I2" s="116"/>
      <c r="J2" s="116" t="s">
        <v>0</v>
      </c>
    </row>
    <row r="3" spans="2:16" ht="12.9" customHeight="1">
      <c r="B3" s="110"/>
      <c r="C3" s="108"/>
      <c r="D3" s="108"/>
      <c r="E3" s="108"/>
      <c r="F3" s="108"/>
      <c r="G3" s="108"/>
      <c r="H3" s="108"/>
      <c r="I3" s="108"/>
      <c r="J3" s="108"/>
    </row>
    <row r="4" spans="2:16" ht="20.100000000000001" customHeight="1" thickBot="1">
      <c r="B4" s="227" t="s">
        <v>910</v>
      </c>
      <c r="C4" s="227"/>
      <c r="D4" s="227"/>
      <c r="E4" s="227"/>
      <c r="F4" s="227"/>
      <c r="G4" s="227"/>
      <c r="H4" s="227"/>
      <c r="I4" s="227"/>
      <c r="J4" s="227"/>
      <c r="K4" s="239"/>
      <c r="L4" s="240"/>
    </row>
    <row r="5" spans="2:16" s="40" customFormat="1" ht="20.100000000000001" customHeight="1">
      <c r="B5" s="430" t="s">
        <v>1767</v>
      </c>
      <c r="C5" s="431"/>
      <c r="D5" s="431"/>
      <c r="E5" s="431"/>
      <c r="F5" s="431"/>
      <c r="G5" s="431"/>
      <c r="H5" s="431"/>
      <c r="I5" s="431"/>
      <c r="J5" s="431"/>
      <c r="K5" s="431"/>
      <c r="L5" s="431"/>
      <c r="M5" s="245"/>
      <c r="N5" s="245"/>
      <c r="O5" s="242"/>
      <c r="P5" s="242"/>
    </row>
    <row r="6" spans="2:16" ht="27.9" customHeight="1">
      <c r="B6" s="21"/>
      <c r="C6" s="21"/>
      <c r="D6" s="19" t="s">
        <v>911</v>
      </c>
      <c r="E6" s="18"/>
      <c r="F6" s="17">
        <v>2025</v>
      </c>
      <c r="G6" s="18"/>
      <c r="H6" s="19" t="s">
        <v>510</v>
      </c>
      <c r="I6" s="18"/>
      <c r="J6" s="19" t="s">
        <v>511</v>
      </c>
      <c r="K6" s="2"/>
      <c r="L6" s="241" t="s">
        <v>512</v>
      </c>
    </row>
    <row r="7" spans="2:16" ht="12" customHeight="1">
      <c r="B7" s="10" t="s">
        <v>912</v>
      </c>
      <c r="C7" s="8"/>
      <c r="D7" s="129" t="s">
        <v>913</v>
      </c>
      <c r="E7" s="131"/>
      <c r="F7" s="130" t="s">
        <v>914</v>
      </c>
      <c r="G7" s="127"/>
      <c r="H7" s="129" t="s">
        <v>561</v>
      </c>
      <c r="I7" s="127"/>
      <c r="J7" s="129" t="s">
        <v>604</v>
      </c>
      <c r="K7" s="3"/>
      <c r="L7" s="130" t="s">
        <v>518</v>
      </c>
    </row>
    <row r="8" spans="2:16" ht="12" customHeight="1">
      <c r="B8" s="10" t="s">
        <v>915</v>
      </c>
      <c r="C8" s="8"/>
      <c r="D8" s="129" t="s">
        <v>514</v>
      </c>
      <c r="E8" s="131"/>
      <c r="F8" s="130" t="s">
        <v>916</v>
      </c>
      <c r="G8" s="127"/>
      <c r="H8" s="129" t="s">
        <v>917</v>
      </c>
      <c r="I8" s="127"/>
      <c r="J8" s="129" t="s">
        <v>918</v>
      </c>
      <c r="K8" s="3"/>
      <c r="L8" s="130" t="s">
        <v>518</v>
      </c>
    </row>
    <row r="9" spans="2:16" ht="12" customHeight="1">
      <c r="B9" s="10" t="s">
        <v>919</v>
      </c>
      <c r="C9" s="8"/>
      <c r="D9" s="129" t="s">
        <v>920</v>
      </c>
      <c r="E9" s="131"/>
      <c r="F9" s="130" t="s">
        <v>921</v>
      </c>
      <c r="G9" s="127"/>
      <c r="H9" s="129" t="s">
        <v>561</v>
      </c>
      <c r="I9" s="127"/>
      <c r="J9" s="129" t="s">
        <v>533</v>
      </c>
      <c r="K9" s="3"/>
      <c r="L9" s="130" t="s">
        <v>518</v>
      </c>
    </row>
    <row r="10" spans="2:16" ht="12" customHeight="1">
      <c r="B10" s="10" t="s">
        <v>922</v>
      </c>
      <c r="C10" s="8"/>
      <c r="D10" s="129" t="s">
        <v>923</v>
      </c>
      <c r="E10" s="131"/>
      <c r="F10" s="130" t="s">
        <v>224</v>
      </c>
      <c r="G10" s="127"/>
      <c r="H10" s="129" t="s">
        <v>561</v>
      </c>
      <c r="I10" s="127"/>
      <c r="J10" s="129" t="s">
        <v>533</v>
      </c>
      <c r="K10" s="3"/>
      <c r="L10" s="130" t="s">
        <v>518</v>
      </c>
    </row>
    <row r="11" spans="2:16" ht="6" customHeight="1"/>
    <row r="12" spans="2:16" ht="20.100000000000001" customHeight="1">
      <c r="B12" s="433" t="s">
        <v>924</v>
      </c>
      <c r="C12" s="434"/>
      <c r="D12" s="434"/>
      <c r="E12" s="434"/>
      <c r="F12" s="434"/>
      <c r="G12" s="434"/>
      <c r="H12" s="434"/>
      <c r="I12" s="434"/>
      <c r="J12" s="434"/>
    </row>
  </sheetData>
  <mergeCells count="2">
    <mergeCell ref="B12:J12"/>
    <mergeCell ref="B5:L5"/>
  </mergeCells>
  <pageMargins left="0.7" right="0.7" top="0.75" bottom="0.75" header="0.3" footer="0.3"/>
  <pageSetup paperSize="256" orientation="portrait" horizontalDpi="0" verticalDpi="0"/>
  <ignoredErrors>
    <ignoredError sqref="D7:F10"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0768CD3890E64C8140B627D849C17F" ma:contentTypeVersion="30" ma:contentTypeDescription="Ein neues Dokument erstellen." ma:contentTypeScope="" ma:versionID="2afa9cb3165ea869aaf32e02619615dd">
  <xsd:schema xmlns:xsd="http://www.w3.org/2001/XMLSchema" xmlns:xs="http://www.w3.org/2001/XMLSchema" xmlns:p="http://schemas.microsoft.com/office/2006/metadata/properties" xmlns:ns1="http://schemas.microsoft.com/sharepoint/v3" xmlns:ns2="http://schemas.microsoft.com/sharepoint/v3/fields" xmlns:ns3="01ad389b-e4d0-4363-a63c-ecb4d9b2b859" xmlns:ns4="57b1c5a8-5c34-4503-89a5-68034b7f8e35" xmlns:ns5="6477cdbb-bf53-4ee0-be2c-b1a0049f24ba" targetNamespace="http://schemas.microsoft.com/office/2006/metadata/properties" ma:root="true" ma:fieldsID="ed32cfb269a783de70949c5986c190a5" ns1:_="" ns2:_="" ns3:_="" ns4:_="" ns5:_="">
    <xsd:import namespace="http://schemas.microsoft.com/sharepoint/v3"/>
    <xsd:import namespace="http://schemas.microsoft.com/sharepoint/v3/fields"/>
    <xsd:import namespace="01ad389b-e4d0-4363-a63c-ecb4d9b2b859"/>
    <xsd:import namespace="57b1c5a8-5c34-4503-89a5-68034b7f8e35"/>
    <xsd:import namespace="6477cdbb-bf53-4ee0-be2c-b1a0049f24ba"/>
    <xsd:element name="properties">
      <xsd:complexType>
        <xsd:sequence>
          <xsd:element name="documentManagement">
            <xsd:complexType>
              <xsd:all>
                <xsd:element ref="ns2:_Statu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1:_dlc_ExpireDateSaved" minOccurs="0"/>
                <xsd:element ref="ns1:_dlc_ExpireDate" minOccurs="0"/>
                <xsd:element ref="ns1:_dlc_Exempt" minOccurs="0"/>
                <xsd:element ref="ns4:MediaServiceAutoKeyPoints" minOccurs="0"/>
                <xsd:element ref="ns4:MediaServiceKeyPoints" minOccurs="0"/>
                <xsd:element ref="ns4:MediaLengthInSeconds" minOccurs="0"/>
                <xsd:element ref="ns4:MediaServiceDateTaken" minOccurs="0"/>
                <xsd:element ref="ns4:MediaServiceLocation" minOccurs="0"/>
                <xsd:element ref="ns4:MediaServiceOCR" minOccurs="0"/>
                <xsd:element ref="ns5:TaxCatchAll" minOccurs="0"/>
                <xsd:element ref="ns4:lcf76f155ced4ddcb4097134ff3c332f" minOccurs="0"/>
                <xsd:element ref="ns5:SharedWithUsers" minOccurs="0"/>
                <xsd:element ref="ns5:SharedWithDetails"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4" nillable="true" ma:displayName="Ursprüngliches Ablaufdatum" ma:hidden="true" ma:internalName="_dlc_ExpireDateSaved" ma:readOnly="true">
      <xsd:simpleType>
        <xsd:restriction base="dms:DateTime"/>
      </xsd:simpleType>
    </xsd:element>
    <xsd:element name="_dlc_ExpireDate" ma:index="15" nillable="true" ma:displayName="Ablaufdatum" ma:hidden="true" ma:internalName="_dlc_ExpireDate" ma:readOnly="true">
      <xsd:simpleType>
        <xsd:restriction base="dms:DateTime"/>
      </xsd:simpleType>
    </xsd:element>
    <xsd:element name="_dlc_Exempt" ma:index="16" nillable="true" ma:displayName="Von der Richtlinie ausgenomm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8" nillable="true" ma:displayName="Status" ma:default="In progress" ma:format="Dropdown" ma:internalName="Status">
      <xsd:simpleType>
        <xsd:union memberTypes="dms:Text">
          <xsd:simpleType>
            <xsd:restriction base="dms:Choice">
              <xsd:enumeration value="In progress"/>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1ad389b-e4d0-4363-a63c-ecb4d9b2b85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b1c5a8-5c34-4503-89a5-68034b7f8e35" elementFormDefault="qualified">
    <xsd:import namespace="http://schemas.microsoft.com/office/2006/documentManagement/types"/>
    <xsd:import namespace="http://schemas.microsoft.com/office/infopath/2007/PartnerControls"/>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1c1acfb5-f98e-40dd-a22b-7d2a3d559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77cdbb-bf53-4ee0-be2c-b1a0049f24b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605f123-5ca3-45b4-84c3-678b8e5326b1}" ma:internalName="TaxCatchAll" ma:showField="CatchAllData" ma:web="6477cdbb-bf53-4ee0-be2c-b1a0049f24ba">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tatus xmlns="http://schemas.microsoft.com/sharepoint/v3/fields">In progress</_Status>
    <TaxCatchAll xmlns="6477cdbb-bf53-4ee0-be2c-b1a0049f24ba" xsi:nil="true"/>
    <SharedWithUsers xmlns="6477cdbb-bf53-4ee0-be2c-b1a0049f24ba">
      <UserInfo>
        <DisplayName/>
        <AccountId xsi:nil="true"/>
        <AccountType/>
      </UserInfo>
    </SharedWithUsers>
    <lcf76f155ced4ddcb4097134ff3c332f xmlns="57b1c5a8-5c34-4503-89a5-68034b7f8e3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935B73-ECCC-45FA-9C0E-1698C3181396}"/>
</file>

<file path=customXml/itemProps2.xml><?xml version="1.0" encoding="utf-8"?>
<ds:datastoreItem xmlns:ds="http://schemas.openxmlformats.org/officeDocument/2006/customXml" ds:itemID="{2889077B-80E3-4239-A479-6315D90531BC}">
  <ds:schemaRefs>
    <ds:schemaRef ds:uri="http://schemas.microsoft.com/sharepoint/v3/contenttype/forms"/>
  </ds:schemaRefs>
</ds:datastoreItem>
</file>

<file path=customXml/itemProps3.xml><?xml version="1.0" encoding="utf-8"?>
<ds:datastoreItem xmlns:ds="http://schemas.openxmlformats.org/officeDocument/2006/customXml" ds:itemID="{BEAD850E-6D6B-42C8-92AB-418E391ACF95}">
  <ds:schemaRefs>
    <ds:schemaRef ds:uri="http://purl.org/dc/elements/1.1/"/>
    <ds:schemaRef ds:uri="http://www.w3.org/XML/1998/namespace"/>
    <ds:schemaRef ds:uri="6477cdbb-bf53-4ee0-be2c-b1a0049f24ba"/>
    <ds:schemaRef ds:uri="http://schemas.microsoft.com/office/infopath/2007/PartnerControls"/>
    <ds:schemaRef ds:uri="57b1c5a8-5c34-4503-89a5-68034b7f8e35"/>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01ad389b-e4d0-4363-a63c-ecb4d9b2b859"/>
    <ds:schemaRef ds:uri="http://schemas.microsoft.com/sharepoint/v3/fields"/>
    <ds:schemaRef ds:uri="http://schemas.microsoft.com/sharepoint/v3"/>
  </ds:schemaRefs>
</ds:datastoreItem>
</file>

<file path=docMetadata/LabelInfo.xml><?xml version="1.0" encoding="utf-8"?>
<clbl:labelList xmlns:clbl="http://schemas.microsoft.com/office/2020/mipLabelMetadata">
  <clbl:label id="{69c428b0-0db1-4300-b2dd-9484759bca92}" enabled="1" method="Standard" siteId="{57952406-af28-43c8-b4de-a4e06f57476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17</vt:i4>
      </vt:variant>
    </vt:vector>
  </HeadingPairs>
  <TitlesOfParts>
    <vt:vector size="37" baseType="lpstr">
      <vt:lpstr>Contents</vt:lpstr>
      <vt:lpstr>Five-year overview</vt:lpstr>
      <vt:lpstr>Revenue results business lines</vt:lpstr>
      <vt:lpstr>Capacities, reserves, resources</vt:lpstr>
      <vt:lpstr>SASB index</vt:lpstr>
      <vt:lpstr>E1 - Climate change</vt:lpstr>
      <vt:lpstr>E2 - Pollution</vt:lpstr>
      <vt:lpstr>E3 - Water</vt:lpstr>
      <vt:lpstr>E4 - Biodiversity</vt:lpstr>
      <vt:lpstr>E5 - Circular economy</vt:lpstr>
      <vt:lpstr>S1 - Own workforce</vt:lpstr>
      <vt:lpstr>S3 - Affected communities</vt:lpstr>
      <vt:lpstr>G1 - Governance</vt:lpstr>
      <vt:lpstr>Additional ESG KPIs</vt:lpstr>
      <vt:lpstr>Additional People KPIs</vt:lpstr>
      <vt:lpstr>ESG PAI Indicators</vt:lpstr>
      <vt:lpstr>Supervisory Board</vt:lpstr>
      <vt:lpstr>Remuneration Supervisory Board</vt:lpstr>
      <vt:lpstr>Remuneration Managing Board</vt:lpstr>
      <vt:lpstr>Remuneration development</vt:lpstr>
      <vt:lpstr>'Capacities, reserves, resources'!Druckbereich</vt:lpstr>
      <vt:lpstr>Contents!Druckbereich</vt:lpstr>
      <vt:lpstr>'E1 - Climate change'!Druckbereich</vt:lpstr>
      <vt:lpstr>'E2 - Pollution'!Druckbereich</vt:lpstr>
      <vt:lpstr>'E3 - Water'!Druckbereich</vt:lpstr>
      <vt:lpstr>'E4 - Biodiversity'!Druckbereich</vt:lpstr>
      <vt:lpstr>'E5 - Circular economy'!Druckbereich</vt:lpstr>
      <vt:lpstr>'Five-year overview'!Druckbereich</vt:lpstr>
      <vt:lpstr>'G1 - Governance'!Druckbereich</vt:lpstr>
      <vt:lpstr>'Remuneration development'!Druckbereich</vt:lpstr>
      <vt:lpstr>'Remuneration Managing Board'!Druckbereich</vt:lpstr>
      <vt:lpstr>'Remuneration Supervisory Board'!Druckbereich</vt:lpstr>
      <vt:lpstr>'Revenue results business lines'!Druckbereich</vt:lpstr>
      <vt:lpstr>'S1 - Own workforce'!Druckbereich</vt:lpstr>
      <vt:lpstr>'S3 - Affected communities'!Druckbereich</vt:lpstr>
      <vt:lpstr>'SASB index'!Druckbereich</vt:lpstr>
      <vt:lpstr>'Supervisory Board'!Druckbereich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Hartmann, Tobias (Heidelberg) DEU</cp:lastModifiedBy>
  <cp:revision/>
  <dcterms:created xsi:type="dcterms:W3CDTF">2023-03-20T14:51:04Z</dcterms:created>
  <dcterms:modified xsi:type="dcterms:W3CDTF">2026-03-24T09:43:04Z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0x010100DD0768CD3890E64C8140B627D849C17F</vt:lpwstr>
  </property>
  <property fmtid="{D5CDD505-2E9C-101B-9397-08002B2CF9AE}" pid="3" name="_dlc_policyId">
    <vt:lpwstr/>
  </property>
  <property fmtid="{D5CDD505-2E9C-101B-9397-08002B2CF9AE}" pid="4" name="ItemRetentionFormula">
    <vt:lpwstr/>
  </property>
  <property fmtid="{D5CDD505-2E9C-101B-9397-08002B2CF9AE}" pid="5" name="MediaServiceImageTags">
    <vt:lpwstr/>
  </property>
  <property fmtid="{D5CDD505-2E9C-101B-9397-08002B2CF9AE}" pid="6" name="ComplianceAssetId">
    <vt:lpwstr/>
  </property>
  <property fmtid="{D5CDD505-2E9C-101B-9397-08002B2CF9AE}" pid="7" name="_ExtendedDescription">
    <vt:lpwstr/>
  </property>
  <property fmtid="{D5CDD505-2E9C-101B-9397-08002B2CF9AE}" pid="8" name="_activity">
    <vt:lpwstr>{"FileActivityType":"9","FileActivityTimeStamp":"2025-03-24T09:47:40.130Z","FileActivityUsersOnPage":[{"DisplayName":"Nagel, Tanja (Heidelberg) DEU","Id":"tanja.nagel@heidelbergmaterials.com"},{"DisplayName":"Hartmann, Tobias (Heidelberg) DEU","Id":"tobias.hartmann@heidelbergmaterials.com"}],"FileActivityNavigationId":null}</vt:lpwstr>
  </property>
  <property fmtid="{D5CDD505-2E9C-101B-9397-08002B2CF9AE}" pid="9" name="TriggerFlowInfo">
    <vt:lpwstr/>
  </property>
</Properties>
</file>